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4940" windowHeight="7770" tabRatio="7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C36"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l="1"/>
  <c r="BE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<sst xmlns="http://schemas.openxmlformats.org/spreadsheetml/2006/main" count="1092" uniqueCount="580">
  <si>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</si>
  <si>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</si>
  <si>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</si>
  <si>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</si>
  <si>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</si>
  <si>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</si>
  <si>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</si>
  <si>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</si>
  <si>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</si>
  <si>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</si>
  <si>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</si>
  <si>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</si>
  <si>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</si>
  <si>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</si>
  <si>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</si>
  <si>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</si>
  <si>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</si>
  <si>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</si>
  <si>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</si>
  <si>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</si>
  <si>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</si>
  <si>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</si>
  <si>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</si>
  <si>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</si>
  <si>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</si>
  <si>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</si>
  <si>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</si>
  <si>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</si>
  <si>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</si>
  <si>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</si>
  <si>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</si>
  <si>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</si>
  <si>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</si>
  <si>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</si>
  <si>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</si>
  <si>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</si>
  <si>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</si>
  <si>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</si>
  <si>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</si>
  <si>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</si>
  <si>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</si>
  <si>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</si>
  <si>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</si>
  <si>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</si>
  <si>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</si>
  <si>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</si>
  <si>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</si>
  <si>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</si>
  <si>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</si>
  <si>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</si>
  <si>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</si>
  <si>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</si>
  <si>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</si>
  <si>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</si>
  <si>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</si>
  <si>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</si>
  <si>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</si>
  <si>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</si>
  <si>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</si>
  <si>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</si>
  <si>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</si>
  <si>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</si>
  <si>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</si>
  <si>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</si>
  <si>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</si>
  <si>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</si>
  <si>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</si>
  <si>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</si>
  <si>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</si>
  <si>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</si>
  <si>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</si>
  <si>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</si>
  <si>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</si>
  <si>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</si>
  <si>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</si>
  <si>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</si>
  <si>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</si>
  <si>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</si>
  <si>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</si>
  <si>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</si>
  <si>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</si>
  <si>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</si>
  <si>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</si>
  <si>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</si>
  <si>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</si>
  <si>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</si>
  <si>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</si>
  <si>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</si>
  <si>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</si>
  <si>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</si>
  <si>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</si>
  <si>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</si>
  <si>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</si>
  <si>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</si>
  <si>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</si>
  <si>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</si>
  <si>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</si>
  <si>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</si>
  <si>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</si>
  <si>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</si>
  <si>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</si>
  <si>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</si>
  <si>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</si>
  <si>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</si>
  <si>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</si>
  <si>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</si>
  <si>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</si>
  <si>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</si>
  <si>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</si>
  <si>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</si>
  <si>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</si>
  <si>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</si>
  <si>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</si>
  <si>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</si>
  <si>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</si>
  <si>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</si>
  <si>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</si>
  <si>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</si>
  <si>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</si>
  <si>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</si>
  <si>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</si>
  <si>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</si>
  <si>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</si>
  <si>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</si>
  <si>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</si>
  <si>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</si>
  <si>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</si>
  <si>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</si>
  <si>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</si>
  <si>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</si>
  <si>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</si>
  <si>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</si>
  <si>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</si>
  <si>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</si>
  <si>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</si>
  <si>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</si>
  <si>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</si>
  <si>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</si>
  <si>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</si>
  <si>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</si>
  <si>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</si>
  <si>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</si>
  <si>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</si>
  <si>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</si>
  <si>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</si>
  <si>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</si>
  <si>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</si>
  <si>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</si>
  <si>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</si>
  <si>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</si>
  <si>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</si>
  <si>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</si>
  <si>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</si>
  <si>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</si>
  <si>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</si>
  <si>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</si>
  <si>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</si>
  <si>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</si>
  <si>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</si>
  <si>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</si>
  <si>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</si>
  <si>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</si>
  <si>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</si>
  <si>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</si>
  <si>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</si>
  <si>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</si>
  <si>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</si>
  <si>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</si>
  <si>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</si>
  <si>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</si>
  <si>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</si>
  <si>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</si>
  <si>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</si>
  <si>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</si>
  <si>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</si>
  <si>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</si>
  <si>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</si>
  <si>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</si>
  <si>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</si>
  <si>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</si>
  <si>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</si>
  <si>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</si>
  <si>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</si>
  <si>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</si>
  <si>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</si>
  <si>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</si>
  <si>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</si>
  <si>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</si>
  <si>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</si>
  <si>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</si>
  <si>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</si>
  <si>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</si>
  <si>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</si>
  <si>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</si>
  <si>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茨城県鹿嶋市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</si>
  <si>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</si>
  <si>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</si>
  <si>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</si>
  <si>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</si>
  <si>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</si>
  <si>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</si>
  <si>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</si>
  <si>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</si>
  <si>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</si>
  <si>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</si>
  <si>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</si>
  <si>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</si>
  <si>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</si>
  <si>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</si>
  <si>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</si>
  <si>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</si>
  <si>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</si>
  <si>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</si>
  <si>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</si>
  <si>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</si>
  <si>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</si>
  <si>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</si>
  <si>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</si>
  <si>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</si>
  <si>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</si>
  <si>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</si>
  <si>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</si>
  <si>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</si>
  <si>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</si>
  <si>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</si>
  <si>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</si>
  <si>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</si>
  <si>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</si>
  <si>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</si>
  <si>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</si>
  <si>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</si>
  <si>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</si>
  <si>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</si>
  <si>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</si>
  <si>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</si>
  <si>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</si>
  <si>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</si>
  <si>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</si>
  <si>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</si>
  <si>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</si>
  <si>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</si>
  <si>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</si>
  <si>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</si>
  <si>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</si>
  <si>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</si>
  <si>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</si>
  <si>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</si>
  <si>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</si>
  <si>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</si>
  <si>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</si>
  <si>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</si>
  <si>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</si>
  <si>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</si>
  <si>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</si>
  <si>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</si>
  <si>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</si>
  <si>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</si>
  <si>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</si>
  <si>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</si>
  <si>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</si>
  <si>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</si>
  <si>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</si>
  <si>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</si>
  <si>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</si>
  <si>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</si>
  <si>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</si>
  <si>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</si>
  <si>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</si>
  <si>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</si>
  <si>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</si>
  <si>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</si>
  <si>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</si>
  <si>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</si>
  <si>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</si>
  <si>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</si>
  <si>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</si>
  <si>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</si>
  <si>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</si>
  <si>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</si>
  <si>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</si>
  <si>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</si>
  <si>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</si>
  <si>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</si>
  <si>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</si>
  <si>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</si>
  <si>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</si>
  <si>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</si>
  <si>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</si>
  <si>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</si>
  <si>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</si>
  <si>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</si>
  <si>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</si>
  <si>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</si>
  <si>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</si>
  <si>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</si>
  <si>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</si>
  <si>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</si>
  <si>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</si>
  <si>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</si>
  <si>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</si>
  <si>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</si>
  <si>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</si>
  <si>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</si>
  <si>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</si>
  <si>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</si>
  <si>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</si>
  <si>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</si>
  <si>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</si>
  <si>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</si>
  <si>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</si>
  <si>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</si>
  <si>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</si>
  <si>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</si>
  <si>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</si>
  <si>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</si>
  <si>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</si>
  <si>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</si>
  <si>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</si>
  <si>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</si>
  <si>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</si>
  <si>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</si>
  <si>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</si>
  <si>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</si>
  <si>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</si>
  <si>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</si>
  <si>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</si>
  <si>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</si>
  <si>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</si>
  <si>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</si>
  <si>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</si>
  <si>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</si>
  <si>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</si>
  <si>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</si>
  <si>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</si>
  <si>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</si>
  <si>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</si>
  <si>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</si>
  <si>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</si>
  <si>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</si>
  <si>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</si>
  <si>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</si>
  <si>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</si>
  <si>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</si>
  <si>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茨城県鹿嶋市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</si>
  <si>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</si>
  <si>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</si>
  <si>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</si>
  <si>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</si>
  <si>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</si>
  <si>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</si>
  <si>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</si>
  <si>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</si>
  <si>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</si>
  <si>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</si>
  <si>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</si>
  <si>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</si>
  <si>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</si>
  <si>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</si>
  <si>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</si>
  <si>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</si>
  <si>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</si>
  <si>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</si>
  <si>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</si>
  <si>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</si>
  <si>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</si>
  <si>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</si>
  <si>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</si>
  <si>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</si>
  <si>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</si>
  <si>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</si>
  <si>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</si>
  <si>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</si>
  <si>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</si>
  <si>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</si>
  <si>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</si>
  <si>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</si>
  <si>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</si>
  <si>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</si>
  <si>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</si>
  <si>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</si>
  <si>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</si>
  <si>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</si>
  <si>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</si>
  <si>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大野区域水道事業会計</t>
    <phoneticPr fontId="5"/>
  </si>
  <si>
    <t>公共下水道特別会計</t>
    <phoneticPr fontId="5"/>
  </si>
  <si>
    <t>法非適用企業</t>
    <phoneticPr fontId="5"/>
  </si>
  <si>
    <t>農業集落排水特別会計</t>
    <phoneticPr fontId="5"/>
  </si>
  <si>
    <t>鹿島臨海都市計画事業鹿嶋市平井東部土地区画整理事業特別会計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</si>
  <si>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</si>
  <si>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</si>
  <si>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</si>
  <si>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</si>
  <si>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</si>
  <si>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</si>
  <si>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</si>
  <si>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</si>
  <si>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</si>
  <si>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</si>
  <si>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</si>
  <si>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</si>
  <si>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</si>
  <si>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</si>
  <si>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</si>
  <si>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</si>
  <si>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</si>
  <si>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</si>
  <si>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</si>
  <si>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</si>
  <si>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</si>
  <si>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</si>
  <si>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</si>
  <si>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</si>
  <si>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</si>
  <si>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</si>
  <si>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</si>
  <si>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</si>
  <si>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</si>
  <si>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</si>
  <si>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</si>
  <si>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</si>
  <si>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</si>
  <si>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</si>
  <si>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</si>
  <si>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</si>
  <si>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</si>
  <si>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</si>
  <si>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</si>
  <si>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</si>
  <si>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</si>
  <si>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</si>
  <si>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</si>
  <si>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</si>
  <si>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</si>
  <si>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</si>
  <si>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</si>
  <si>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</si>
  <si>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</si>
  <si>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</si>
  <si>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</si>
  <si>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</si>
  <si>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</si>
  <si>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</si>
  <si>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</si>
  <si>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</si>
  <si>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</si>
  <si>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</si>
  <si>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</si>
  <si>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</si>
  <si>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</si>
  <si>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</si>
  <si>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</si>
  <si>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</si>
  <si>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</si>
  <si>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</si>
  <si>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</si>
  <si>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</si>
  <si>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</si>
  <si>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</si>
  <si>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</si>
  <si>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</si>
  <si>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</si>
  <si>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</si>
  <si>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</si>
  <si>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</si>
  <si>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</si>
  <si>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</si>
  <si>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</si>
  <si>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</si>
  <si>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</si>
  <si>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</si>
  <si>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</si>
  <si>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</si>
  <si>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</si>
  <si>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</si>
  <si>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</si>
  <si>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</si>
  <si>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</si>
  <si>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</si>
  <si>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</si>
  <si>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</si>
  <si>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</si>
  <si>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</si>
  <si>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</si>
  <si>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</si>
  <si>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</si>
  <si>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</si>
  <si>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</si>
  <si>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</si>
  <si>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</si>
  <si>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</si>
  <si>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</si>
  <si>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</si>
  <si>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</si>
  <si>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</si>
  <si>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</si>
  <si>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</si>
  <si>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</si>
  <si>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</si>
  <si>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</si>
  <si>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</si>
  <si>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</si>
  <si>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</si>
  <si>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</si>
  <si>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</si>
  <si>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</si>
  <si>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</si>
  <si>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</si>
  <si>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</si>
  <si>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</si>
  <si>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</si>
  <si>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</si>
  <si>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</si>
  <si>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</si>
  <si>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</si>
  <si>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</si>
  <si>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</si>
  <si>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</si>
  <si>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</si>
  <si>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</si>
  <si>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</si>
  <si>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</si>
  <si>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</si>
  <si>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</si>
  <si>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24.55</t>
  </si>
  <si>
    <t>▲ 13.44</t>
  </si>
  <si>
    <t>▲ 2.57</t>
  </si>
  <si>
    <t>▲ 4.21</t>
  </si>
  <si>
    <t>▲ 3.27</t>
  </si>
  <si>
    <t>水道事業会計</t>
  </si>
  <si>
    <t>一般会計</t>
  </si>
  <si>
    <t>鹿島臨海都市計画事業鹿嶋市平井東部土地区画整理事業特別会計</t>
  </si>
  <si>
    <t>国民健康保険特別会計</t>
  </si>
  <si>
    <t>大野区域水道事業会計</t>
  </si>
  <si>
    <t>介護保険特別会計</t>
  </si>
  <si>
    <t>公共下水道特別会計</t>
  </si>
  <si>
    <t>農業集落排水特別会計</t>
  </si>
  <si>
    <t>その他会計（赤字）</t>
  </si>
  <si>
    <t>その他会計（黒字）</t>
  </si>
  <si>
    <t>鹿嶋市農業公社</t>
    <rPh sb="0" eb="3">
      <t>カシマシ</t>
    </rPh>
    <rPh sb="3" eb="5">
      <t>ノウギョウ</t>
    </rPh>
    <rPh sb="5" eb="7">
      <t>コウシャ</t>
    </rPh>
    <phoneticPr fontId="2"/>
  </si>
  <si>
    <t>鹿嶋市文化スポーツ振興事業団</t>
    <rPh sb="0" eb="3">
      <t>カシマシ</t>
    </rPh>
    <rPh sb="3" eb="5">
      <t>ブンカ</t>
    </rPh>
    <rPh sb="9" eb="11">
      <t>シンコウ</t>
    </rPh>
    <rPh sb="11" eb="14">
      <t>ジギョウダン</t>
    </rPh>
    <phoneticPr fontId="2"/>
  </si>
  <si>
    <t>鹿嶋市土地開発公社</t>
    <rPh sb="0" eb="3">
      <t>カシマシ</t>
    </rPh>
    <rPh sb="3" eb="5">
      <t>トチ</t>
    </rPh>
    <rPh sb="5" eb="7">
      <t>カイハツ</t>
    </rPh>
    <rPh sb="7" eb="9">
      <t>コウシャ</t>
    </rPh>
    <phoneticPr fontId="2"/>
  </si>
  <si>
    <t>公共下水道特別会計</t>
    <phoneticPr fontId="5"/>
  </si>
  <si>
    <t>-</t>
    <phoneticPr fontId="2"/>
  </si>
  <si>
    <t>-</t>
    <phoneticPr fontId="2"/>
  </si>
  <si>
    <t>-</t>
    <phoneticPr fontId="2"/>
  </si>
  <si>
    <t>茨城県市町村総合事務組合(一般会計）</t>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</si>
  <si>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</si>
  <si>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</si>
  <si>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t>
    <phoneticPr fontId="2"/>
  </si>
  <si>
    <t>茨城租税債権管理機構(一般会計）</t>
    <rPh sb="11" eb="13">
      <t>イッパン</t>
    </rPh>
    <rPh sb="13" eb="15">
      <t>カイケイ</t>
    </rPh>
    <phoneticPr fontId="2"/>
  </si>
  <si>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</si>
  <si>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</si>
  <si>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t>
    <phoneticPr fontId="2"/>
  </si>
  <si>
    <t>-</t>
    <phoneticPr fontId="2"/>
  </si>
  <si>
    <t>鹿行広域事務組合（一般会計）</t>
    <rPh sb="9" eb="11">
      <t>イッパン</t>
    </rPh>
    <rPh sb="11" eb="13">
      <t>カイケイ</t>
    </rPh>
    <phoneticPr fontId="2"/>
  </si>
  <si>
    <t>鹿行広域事務組合（養護老人ホーム事業特別会計）</t>
    <rPh sb="9" eb="11">
      <t>ヨウゴ</t>
    </rPh>
    <rPh sb="11" eb="13">
      <t>ロウジン</t>
    </rPh>
    <rPh sb="16" eb="18">
      <t>ジギョウ</t>
    </rPh>
    <rPh sb="18" eb="20">
      <t>トクベツ</t>
    </rPh>
    <rPh sb="20" eb="22">
      <t>カイケイ</t>
    </rPh>
    <phoneticPr fontId="2"/>
  </si>
  <si>
    <t>-</t>
    <phoneticPr fontId="2"/>
  </si>
  <si>
    <t>鹿行広域事務組合（消防特別会計）</t>
    <rPh sb="9" eb="11">
      <t>ショウボウ</t>
    </rPh>
    <rPh sb="11" eb="13">
      <t>トクベツ</t>
    </rPh>
    <rPh sb="13" eb="15">
      <t>カイケイ</t>
    </rPh>
    <phoneticPr fontId="2"/>
  </si>
  <si>
    <t>鹿行広域事務組合（火葬場事業特別会計）</t>
    <rPh sb="9" eb="12">
      <t>カソウバ</t>
    </rPh>
    <rPh sb="12" eb="14">
      <t>ジギョウ</t>
    </rPh>
    <rPh sb="14" eb="16">
      <t>トクベツ</t>
    </rPh>
    <rPh sb="16" eb="18">
      <t>カイケイ</t>
    </rPh>
    <phoneticPr fontId="2"/>
  </si>
  <si>
    <t>鹿行広域事務組合（審査会事業特別会計）</t>
    <rPh sb="9" eb="12">
      <t>シンサカイ</t>
    </rPh>
    <rPh sb="12" eb="14">
      <t>ジギョウ</t>
    </rPh>
    <rPh sb="14" eb="16">
      <t>トクベツ</t>
    </rPh>
    <rPh sb="16" eb="18">
      <t>カイケイ</t>
    </rPh>
    <phoneticPr fontId="2"/>
  </si>
  <si>
    <t>鹿行広域事務組合（ごみ処理事業特別会計）</t>
    <rPh sb="11" eb="13">
      <t>ショリ</t>
    </rPh>
    <rPh sb="13" eb="15">
      <t>ジギョウ</t>
    </rPh>
    <rPh sb="15" eb="17">
      <t>トクベツ</t>
    </rPh>
    <rPh sb="17" eb="19">
      <t>カイケイ</t>
    </rPh>
    <phoneticPr fontId="2"/>
  </si>
  <si>
    <t>鹿島地方事務組合(一般会計）</t>
    <rPh sb="9" eb="11">
      <t>イッパン</t>
    </rPh>
    <rPh sb="11" eb="13">
      <t>カイケイ</t>
    </rPh>
    <phoneticPr fontId="2"/>
  </si>
  <si>
    <t>-</t>
    <phoneticPr fontId="2"/>
  </si>
  <si>
    <t>-</t>
    <phoneticPr fontId="2"/>
  </si>
  <si>
    <t>鹿島地方事務組合(環境事業特別会計）</t>
    <rPh sb="9" eb="11">
      <t>カンキョウ</t>
    </rPh>
    <rPh sb="11" eb="13">
      <t>ジギョウ</t>
    </rPh>
    <rPh sb="13" eb="15">
      <t>トクベツ</t>
    </rPh>
    <rPh sb="15" eb="17">
      <t>カイケイ</t>
    </rPh>
    <phoneticPr fontId="2"/>
  </si>
  <si>
    <t>鹿島地方事務組合(市場事業特別会計）</t>
    <rPh sb="9" eb="11">
      <t>シジョウ</t>
    </rPh>
    <rPh sb="11" eb="13">
      <t>ジギョウ</t>
    </rPh>
    <rPh sb="13" eb="15">
      <t>トクベツ</t>
    </rPh>
    <rPh sb="15" eb="17">
      <t>カイケイ</t>
    </rPh>
    <phoneticPr fontId="2"/>
  </si>
  <si>
    <t>鹿島地方事務組合(消防事業特別会計）</t>
    <rPh sb="9" eb="11">
      <t>ショウボウ</t>
    </rPh>
    <rPh sb="11" eb="13">
      <t>ジギョウ</t>
    </rPh>
    <rPh sb="13" eb="15">
      <t>トクベツ</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</si>
  <si>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</si>
  <si>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</si>
  <si>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</si>
  <si>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</si>
  <si>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</si>
  <si>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</si>
  <si>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</si>
  <si>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</si>
  <si>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</si>
  <si>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</si>
  <si>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</si>
  <si>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将来負担比率は類似団体平均よりも15.0ポイント高くなっているが，前年度と比較し4.4ポイント下降している。これは地方債の新規発行の抑制により地方債現在高が減少したことが影響している。
　有形固定資産減価償却率は前年度と比較し0.6ポイント上昇しているが，類似団体平均よりも1.8ポイント低くなっている。
　今後も，財政負担の平準化を図りながら，既有施設の改修等を計画的に進めていく。</t>
    <phoneticPr fontId="5"/>
  </si>
  <si>
    <t>　将来負担比率は類似団体平均よりも15.0ポイント高くなっているが，前年度と比較し4.4ポイント下降している。これは地方債の新規発行の抑制により地方債現在高が減少したことが影響している。
　実質公債費比率は類似団体平均よりも0.2ポイント低く，前年度と比較しても0.8ポイント下降している。これは一般廃棄物処理施設の償還が終了したことにより，一部事務組合の元利償還金が減少したことに伴い，一部事務組合に対する負担金が減少したことによるものである。
　今後も引き続き，地方債の新規発行の抑制，地方債現在高の圧縮により，比率の適正化に努める。</t>
    <rPh sb="148" eb="150">
      <t>イッパン</t>
    </rPh>
    <rPh sb="150" eb="153">
      <t>ハイキブツ</t>
    </rPh>
    <rPh sb="153" eb="155">
      <t>ショリ</t>
    </rPh>
    <rPh sb="155" eb="157">
      <t>シセツ</t>
    </rPh>
    <rPh sb="158" eb="160">
      <t>ショウカン</t>
    </rPh>
    <rPh sb="161" eb="163">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</si>
</sst>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25795</c:v>
                </c:pt>
                <c:pt idx="1">
                  <c:v>46536</c:v>
                </c:pt>
                <c:pt idx="2">
                  <c:v>67199</c:v>
                </c:pt>
                <c:pt idx="3">
                  <c:v>56843</c:v>
                </c:pt>
                <c:pt idx="4">
                  <c:v>73219</c:v>
                </c:pt>
              </c:numCache>
            </c:numRef>
          </c:val>
          <c:smooth val="0"/>
        </c:ser>
        <c:dLbls>
          <c:showLegendKey val="0"/>
          <c:showVal val="0"/>
          <c:showCatName val="0"/>
          <c:showSerName val="0"/>
          <c:showPercent val="0"/>
          <c:showBubbleSize val="0"/>
        </c:dLbls>
        <c:marker val="1"/>
        <c:smooth val="0"/>
        <c:axId val="108562304"/>
        <c:axId val="108564480"/>
      </c:lineChart>
      <c:catAx>
        <c:axId val="108562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64480"/>
        <c:crosses val="autoZero"/>
        <c:auto val="1"/>
        <c:lblAlgn val="ctr"/>
        <c:lblOffset val="100"/>
        <c:tickLblSkip val="1"/>
        <c:tickMarkSkip val="1"/>
        <c:noMultiLvlLbl val="0"/>
      </c:catAx>
      <c:valAx>
        <c:axId val="1085644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6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11.27</c:v>
                </c:pt>
                <c:pt idx="1">
                  <c:v>4.8499999999999996</c:v>
                </c:pt>
                <c:pt idx="2">
                  <c:v>7.8</c:v>
                </c:pt>
                <c:pt idx="3">
                  <c:v>7.36</c:v>
                </c:pt>
                <c:pt idx="4">
                  <c:v>6.13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21.18</c:v>
                </c:pt>
                <c:pt idx="1">
                  <c:v>19.29</c:v>
                </c:pt>
                <c:pt idx="2">
                  <c:v>16.53</c:v>
                </c:pt>
                <c:pt idx="3">
                  <c:v>16.54</c:v>
                </c:pt>
                <c:pt idx="4">
                  <c:v>18.559999999999999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3011328"/>
        <c:axId val="9301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-24.55</c:v>
                </c:pt>
                <c:pt idx="1">
                  <c:v>-13.44</c:v>
                </c:pt>
                <c:pt idx="2">
                  <c:v>-2.57</c:v>
                </c:pt>
                <c:pt idx="3">
                  <c:v>-4.21</c:v>
                </c:pt>
                <c:pt idx="4">
                  <c:v>-3.27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3011328"/>
        <c:axId val="93017600"/>
      </c:lineChart>
      <c:catAx>
        <c:axId val="9301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017600"/>
        <c:crosses val="autoZero"/>
        <c:auto val="1"/>
        <c:lblAlgn val="ctr"/>
        <c:lblOffset val="100"/>
        <c:tickLblSkip val="1"/>
        <c:tickMarkSkip val="1"/>
        <c:noMultiLvlLbl val="0"/>
      </c:catAx>
      <c:valAx>
        <c:axId val="9301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1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0.28000000000000003</c:v>
                </c:pt>
                <c:pt idx="2">
                  <c:v>#N/A</c:v>
                </c:pt>
                <c:pt idx="3">
                  <c:v>0.08</c:v>
                </c:pt>
                <c:pt idx="4">
                  <c:v>#N/A</c:v>
                </c:pt>
                <c:pt idx="5">
                  <c:v>0.02</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0.03</c:v>
                </c:pt>
                <c:pt idx="4">
                  <c:v>#N/A</c:v>
                </c:pt>
                <c:pt idx="5">
                  <c:v>0.06</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0.71</c:v>
                </c:pt>
                <c:pt idx="2">
                  <c:v>#N/A</c:v>
                </c:pt>
                <c:pt idx="3">
                  <c:v>0.71</c:v>
                </c:pt>
                <c:pt idx="4">
                  <c:v>#N/A</c:v>
                </c:pt>
                <c:pt idx="5">
                  <c:v>0.28000000000000003</c:v>
                </c:pt>
                <c:pt idx="6">
                  <c:v>#N/A</c:v>
                </c:pt>
                <c:pt idx="7">
                  <c:v>0.41</c:v>
                </c:pt>
                <c:pt idx="8">
                  <c:v>#N/A</c:v>
                </c:pt>
                <c:pt idx="9">
                  <c:v>0.53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0.65</c:v>
                </c:pt>
                <c:pt idx="2">
                  <c:v>#N/A</c:v>
                </c:pt>
                <c:pt idx="3">
                  <c:v>1.17</c:v>
                </c:pt>
                <c:pt idx="4">
                  <c:v>#N/A</c:v>
                </c:pt>
                <c:pt idx="5">
                  <c:v>1.1499999999999999</c:v>
                </c:pt>
                <c:pt idx="6">
                  <c:v>#N/A</c:v>
                </c:pt>
                <c:pt idx="7">
                  <c:v>0.64</c:v>
                </c:pt>
                <c:pt idx="8">
                  <c:v>#N/A</c:v>
                </c:pt>
                <c:pt idx="9">
                  <c:v>0.64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大野区域水道事業会計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1.52</c:v>
                </c:pt>
                <c:pt idx="2">
                  <c:v>#N/A</c:v>
                </c:pt>
                <c:pt idx="3">
                  <c:v>1.39</c:v>
                </c:pt>
                <c:pt idx="4">
                  <c:v>#N/A</c:v>
                </c:pt>
                <c:pt idx="5">
                  <c:v>0.7</c:v>
                </c:pt>
                <c:pt idx="6">
                  <c:v>#N/A</c:v>
                </c:pt>
                <c:pt idx="7">
                  <c:v>1.08</c:v>
                </c:pt>
                <c:pt idx="8">
                  <c:v>#N/A</c:v>
                </c:pt>
                <c:pt idx="9">
                  <c:v>0.92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3.87</c:v>
                </c:pt>
                <c:pt idx="2">
                  <c:v>#N/A</c:v>
                </c:pt>
                <c:pt idx="3">
                  <c:v>3.16</c:v>
                </c:pt>
                <c:pt idx="4">
                  <c:v>#N/A</c:v>
                </c:pt>
                <c:pt idx="5">
                  <c:v>2.27</c:v>
                </c:pt>
                <c:pt idx="6">
                  <c:v>#N/A</c:v>
                </c:pt>
                <c:pt idx="7">
                  <c:v>3.38</c:v>
                </c:pt>
                <c:pt idx="8">
                  <c:v>#N/A</c:v>
                </c:pt>
                <c:pt idx="9">
                  <c:v>1.38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鹿島臨海都市計画事業鹿嶋市平井東部土地区画整理事業特別会計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7.57</c:v>
                </c:pt>
                <c:pt idx="2">
                  <c:v>#N/A</c:v>
                </c:pt>
                <c:pt idx="3">
                  <c:v>7.48</c:v>
                </c:pt>
                <c:pt idx="4">
                  <c:v>#N/A</c:v>
                </c:pt>
                <c:pt idx="5">
                  <c:v>5.21</c:v>
                </c:pt>
                <c:pt idx="6">
                  <c:v>#N/A</c:v>
                </c:pt>
                <c:pt idx="7">
                  <c:v>4.8499999999999996</c:v>
                </c:pt>
                <c:pt idx="8">
                  <c:v>#N/A</c:v>
                </c:pt>
                <c:pt idx="9">
                  <c:v>5.35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11.13</c:v>
                </c:pt>
                <c:pt idx="2">
                  <c:v>#N/A</c:v>
                </c:pt>
                <c:pt idx="3">
                  <c:v>4.7699999999999996</c:v>
                </c:pt>
                <c:pt idx="4">
                  <c:v>#N/A</c:v>
                </c:pt>
                <c:pt idx="5">
                  <c:v>7.86</c:v>
                </c:pt>
                <c:pt idx="6">
                  <c:v>#N/A</c:v>
                </c:pt>
                <c:pt idx="7">
                  <c:v>7.4</c:v>
                </c:pt>
                <c:pt idx="8">
                  <c:v>#N/A</c:v>
                </c:pt>
                <c:pt idx="9">
                  <c:v>6.14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6.97</c:v>
                </c:pt>
                <c:pt idx="2">
                  <c:v>#N/A</c:v>
                </c:pt>
                <c:pt idx="3">
                  <c:v>6.93</c:v>
                </c:pt>
                <c:pt idx="4">
                  <c:v>#N/A</c:v>
                </c:pt>
                <c:pt idx="5">
                  <c:v>6.93</c:v>
                </c:pt>
                <c:pt idx="6">
                  <c:v>#N/A</c:v>
                </c:pt>
                <c:pt idx="7">
                  <c:v>9.23</c:v>
                </c:pt>
                <c:pt idx="8">
                  <c:v>#N/A</c:v>
                </c:pt>
                <c:pt idx="9">
                  <c:v>10.75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4693632"/>
        <c:axId val="114695168"/>
      </c:barChart>
      <c:catAx>
        <c:axId val="11469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95168"/>
        <c:crosses val="autoZero"/>
        <c:auto val="1"/>
        <c:lblAlgn val="ctr"/>
        <c:lblOffset val="100"/>
        <c:tickLblSkip val="1"/>
        <c:tickMarkSkip val="1"/>
        <c:noMultiLvlLbl val="0"/>
      </c:catAx>
      <c:valAx>
        <c:axId val="11469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9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1454</c:v>
                </c:pt>
                <c:pt idx="5">
                  <c:v>1520</c:v>
                </c:pt>
                <c:pt idx="8">
                  <c:v>1501</c:v>
                </c:pt>
                <c:pt idx="11">
                  <c:v>1424</c:v>
                </c:pt>
                <c:pt idx="14">
                  <c:v>1490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9</c:v>
                </c:pt>
                <c:pt idx="6">
                  <c:v>13</c:v>
                </c:pt>
                <c:pt idx="9">
                  <c:v>13</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198</c:v>
                </c:pt>
                <c:pt idx="3">
                  <c:v>197</c:v>
                </c:pt>
                <c:pt idx="6">
                  <c:v>173</c:v>
                </c:pt>
                <c:pt idx="9">
                  <c:v>132</c:v>
                </c:pt>
                <c:pt idx="12">
                  <c:v>91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2256</c:v>
                </c:pt>
                <c:pt idx="3">
                  <c:v>612</c:v>
                </c:pt>
                <c:pt idx="6">
                  <c:v>553</c:v>
                </c:pt>
                <c:pt idx="9">
                  <c:v>532</c:v>
                </c:pt>
                <c:pt idx="12">
                  <c:v>530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23</c:v>
                </c:pt>
                <c:pt idx="3">
                  <c:v>19</c:v>
                </c:pt>
                <c:pt idx="6">
                  <c:v>19</c:v>
                </c:pt>
                <c:pt idx="9">
                  <c:v>19</c:v>
                </c:pt>
                <c:pt idx="12">
                  <c:v>19</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17</c:v>
                </c:pt>
                <c:pt idx="3">
                  <c:v>17</c:v>
                </c:pt>
                <c:pt idx="6">
                  <c:v>17</c:v>
                </c:pt>
                <c:pt idx="9">
                  <c:v>17</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1770</c:v>
                </c:pt>
                <c:pt idx="3">
                  <c:v>1754</c:v>
                </c:pt>
                <c:pt idx="6">
                  <c:v>1713</c:v>
                </c:pt>
                <c:pt idx="9">
                  <c:v>1644</c:v>
                </c:pt>
                <c:pt idx="12">
                  <c:v>1673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167808"/>
        <c:axId val="94169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2812</c:v>
                </c:pt>
                <c:pt idx="2">
                  <c:v>#N/A</c:v>
                </c:pt>
                <c:pt idx="3">
                  <c:v>#N/A</c:v>
                </c:pt>
                <c:pt idx="4">
                  <c:v>1088</c:v>
                </c:pt>
                <c:pt idx="5">
                  <c:v>#N/A</c:v>
                </c:pt>
                <c:pt idx="6">
                  <c:v>#N/A</c:v>
                </c:pt>
                <c:pt idx="7">
                  <c:v>987</c:v>
                </c:pt>
                <c:pt idx="8">
                  <c:v>#N/A</c:v>
                </c:pt>
                <c:pt idx="9">
                  <c:v>#N/A</c:v>
                </c:pt>
                <c:pt idx="10">
                  <c:v>933</c:v>
                </c:pt>
                <c:pt idx="11">
                  <c:v>#N/A</c:v>
                </c:pt>
                <c:pt idx="12">
                  <c:v>#N/A</c:v>
                </c:pt>
                <c:pt idx="13">
                  <c:v>830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167808"/>
        <c:axId val="94169728"/>
      </c:lineChart>
      <c:catAx>
        <c:axId val="941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69728"/>
        <c:crosses val="autoZero"/>
        <c:auto val="1"/>
        <c:lblAlgn val="ctr"/>
        <c:lblOffset val="100"/>
        <c:tickLblSkip val="1"/>
        <c:tickMarkSkip val="1"/>
        <c:noMultiLvlLbl val="0"/>
      </c:catAx>
      <c:valAx>
        <c:axId val="9416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6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16769</c:v>
                </c:pt>
                <c:pt idx="5">
                  <c:v>16894</c:v>
                </c:pt>
                <c:pt idx="8">
                  <c:v>16442</c:v>
                </c:pt>
                <c:pt idx="11">
                  <c:v>16153</c:v>
                </c:pt>
                <c:pt idx="14">
                  <c:v>15904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317</c:v>
                </c:pt>
                <c:pt idx="5">
                  <c:v>226</c:v>
                </c:pt>
                <c:pt idx="8">
                  <c:v>114</c:v>
                </c:pt>
                <c:pt idx="11">
                  <c:v>94</c:v>
                </c:pt>
                <c:pt idx="14">
                  <c:v>77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5470</c:v>
                </c:pt>
                <c:pt idx="5">
                  <c:v>5566</c:v>
                </c:pt>
                <c:pt idx="8">
                  <c:v>5280</c:v>
                </c:pt>
                <c:pt idx="11">
                  <c:v>5480</c:v>
                </c:pt>
                <c:pt idx="14">
                  <c:v>5771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3963</c:v>
                </c:pt>
                <c:pt idx="3">
                  <c:v>3666</c:v>
                </c:pt>
                <c:pt idx="6">
                  <c:v>3785</c:v>
                </c:pt>
                <c:pt idx="9">
                  <c:v>3206</c:v>
                </c:pt>
                <c:pt idx="12">
                  <c:v>3172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512</c:v>
                </c:pt>
                <c:pt idx="3">
                  <c:v>488</c:v>
                </c:pt>
                <c:pt idx="6">
                  <c:v>766</c:v>
                </c:pt>
                <c:pt idx="9">
                  <c:v>821</c:v>
                </c:pt>
                <c:pt idx="12">
                  <c:v>774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8438</c:v>
                </c:pt>
                <c:pt idx="3">
                  <c:v>7533</c:v>
                </c:pt>
                <c:pt idx="6">
                  <c:v>7192</c:v>
                </c:pt>
                <c:pt idx="9">
                  <c:v>7054</c:v>
                </c:pt>
                <c:pt idx="12">
                  <c:v>6938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15951</c:v>
                </c:pt>
                <c:pt idx="3">
                  <c:v>16305</c:v>
                </c:pt>
                <c:pt idx="6">
                  <c:v>17372</c:v>
                </c:pt>
                <c:pt idx="9">
                  <c:v>17254</c:v>
                </c:pt>
                <c:pt idx="12">
                  <c:v>16954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922432"/>
        <c:axId val="11592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6308</c:v>
                </c:pt>
                <c:pt idx="2">
                  <c:v>#N/A</c:v>
                </c:pt>
                <c:pt idx="3">
                  <c:v>#N/A</c:v>
                </c:pt>
                <c:pt idx="4">
                  <c:v>5305</c:v>
                </c:pt>
                <c:pt idx="5">
                  <c:v>#N/A</c:v>
                </c:pt>
                <c:pt idx="6">
                  <c:v>#N/A</c:v>
                </c:pt>
                <c:pt idx="7">
                  <c:v>7280</c:v>
                </c:pt>
                <c:pt idx="8">
                  <c:v>#N/A</c:v>
                </c:pt>
                <c:pt idx="9">
                  <c:v>#N/A</c:v>
                </c:pt>
                <c:pt idx="10">
                  <c:v>6609</c:v>
                </c:pt>
                <c:pt idx="11">
                  <c:v>#N/A</c:v>
                </c:pt>
                <c:pt idx="12">
                  <c:v>#N/A</c:v>
                </c:pt>
                <c:pt idx="13">
                  <c:v>6087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922432"/>
        <c:axId val="115924352"/>
      </c:lineChart>
      <c:catAx>
        <c:axId val="1159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924352"/>
        <c:crosses val="autoZero"/>
        <c:auto val="1"/>
        <c:lblAlgn val="ctr"/>
        <c:lblOffset val="100"/>
        <c:tickLblSkip val="1"/>
        <c:tickMarkSkip val="1"/>
        <c:noMultiLvlLbl val="0"/>
      </c:catAx>
      <c:valAx>
        <c:axId val="11592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2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{74A240C5-49F5-47E6-8161-17B4C91244C5}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{FC65F1E6-313B-4A90-8FF3-F9094EFE7ACC}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{34F3908C-CD3E-4B7C-B369-B555E21BA662}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{7E9397C2-BC8C-455B-943F-CB2E38DE5C85}</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{EE954BAA-4BDB-4677-BEC8-4077C54D1027}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52.1</c:v>
                </c:pt>
                <c:pt idx="4">
                  <c:v>52.7</c:v>
                </c:pt>
              </c:numCache>
            </c:numRef>
          </c:xVal>
          <c:yVal>
            <c:numRef>
              <c:f>公会計指標分析・財政指標組合せ分析表!$K$51:$O$51</c:f>
              <c:numCache>
                <c:formatCode>#,##0.0;"▲ "#,##0.0</c:formatCode>
                <c:ptCount val="5"/>
                <c:pt idx="3">
                  <c:v>52.5</c:v>
                </c:pt>
                <c:pt idx="4">
                  <c:v>48.1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{00529EDB-0EF6-4F21-BB09-3D30A9699056}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{8AF94E7F-9CC3-4504-94A7-8CCE87917009}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{E7BBD767-777A-4831-9922-D79881C4D289}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{CF8529D5-BE09-44C4-8261-26077B213E6D}</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{6CB9D1E2-D59C-4BB4-9F59-72AC19B1648C}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746688"/>
        <c:axId val="115752960"/>
      </c:scatterChart>
      <c:valAx>
        <c:axId val="115746688"/>
        <c:scaling>
          <c:orientation val="minMax"/>
          <c:max val="55.5"/>
          <c:min val="51.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52960"/>
        <c:crosses val="autoZero"/>
        <c:crossBetween val="midCat"/>
      </c:valAx>
      <c:valAx>
        <c:axId val="115752960"/>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46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{90CA60F9-FFF3-40D4-854E-2C09C449D24C}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{17A0A9C3-18D5-468A-A388-0C8E7D83040A}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{87CCABBF-98DF-4510-B791-9D790D7E0C7D}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{39129277-61F2-43A2-ACC4-ED6CDF750FEF}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{F4DB2D19-CDDB-47C7-BB8B-3D699C56E155}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14.2</c:v>
                </c:pt>
                <c:pt idx="2">
                  <c:v>13.4</c:v>
                </c:pt>
                <c:pt idx="3">
                  <c:v>8.1</c:v>
                </c:pt>
                <c:pt idx="4">
                  <c:v>7.3</c:v>
                </c:pt>
              </c:numCache>
            </c:numRef>
          </c:xVal>
          <c:yVal>
            <c:numRef>
              <c:f>公会計指標分析・財政指標組合せ分析表!$K$73:$O$73</c:f>
              <c:numCache>
                <c:formatCode>#,##0.0;"▲ "#,##0.0</c:formatCode>
                <c:ptCount val="5"/>
                <c:pt idx="0">
                  <c:v>52.3</c:v>
                </c:pt>
                <c:pt idx="1">
                  <c:v>43.2</c:v>
                </c:pt>
                <c:pt idx="2">
                  <c:v>59.7</c:v>
                </c:pt>
                <c:pt idx="3">
                  <c:v>52.5</c:v>
                </c:pt>
                <c:pt idx="4">
                  <c:v>48.1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{6B939725-4B4F-4A05-B565-497A93C051FE}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{E7339CA6-58AA-4362-889B-B3A01EA1E81E}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{167EB814-3D8E-4E4C-B42B-0A98FFF675DB}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{C47F29D3-884F-4891-8A6C-9FA00A71166F}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{880112A0-631C-4585-9046-6BEB726ED7FB}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471680"/>
        <c:axId val="116486144"/>
      </c:scatterChart>
      <c:valAx>
        <c:axId val="116471680"/>
        <c:scaling>
          <c:orientation val="minMax"/>
          <c:max val="16"/>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486144"/>
        <c:crosses val="autoZero"/>
        <c:crossBetween val="midCat"/>
      </c:valAx>
      <c:valAx>
        <c:axId val="116486144"/>
        <c:scaling>
          <c:orientation val="minMax"/>
          <c:max val="65"/>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71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実質公債費の分子が前年度に比べ減少しているが，これは，元利償還金等が，元利償還金は増加したものの，減債基金積立不足額の解消や組合等が</a:t>
          </a:r>
          <a:r>
            <a:rPr kumimoji="1" lang="ja-JP" altLang="en-US" sz="1400">
              <a:solidFill>
                <a:sysClr val="windowText" lastClr="000000"/>
              </a:solidFill>
              <a:latin typeface="ＭＳ ゴシック" pitchFamily="49" charset="-128"/>
              <a:ea typeface="ＭＳ ゴシック" pitchFamily="49" charset="-128"/>
            </a:rPr>
            <a:t>おこした地方債の元利償還金に対する負担金等の減により減少したことと，元利償還金等から控除される算入公債費等が，災害復旧費等に係る基準財政需要額が増加したことによる。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近年，数値は減少傾向にあるため，今後も引き続き財政の健全化に努める。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近年の起債抑制による一般会計等地方債現在高の減や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公共下水道特別会計等における起債残高の減により公営企業債等繰入見込額が減少していること，また，職員構成の変動による退職手当負担見込額の減少により将来負担額が減少した。</a:t>
          </a:r>
        </a:p>
        <a:p>
          <a:r>
            <a:rPr kumimoji="1" lang="ja-JP" altLang="en-US" sz="1400">
              <a:latin typeface="ＭＳ ゴシック" pitchFamily="49" charset="-128"/>
              <a:ea typeface="ＭＳ ゴシック" pitchFamily="49" charset="-128"/>
            </a:rPr>
            <a:t>　将来負担額から控除される充当可能財源等は，充当</a:t>
          </a:r>
          <a:r>
            <a:rPr kumimoji="1" lang="ja-JP" altLang="en-US" sz="1400">
              <a:solidFill>
                <a:sysClr val="windowText" lastClr="000000"/>
              </a:solidFill>
              <a:latin typeface="ＭＳ ゴシック" pitchFamily="49" charset="-128"/>
              <a:ea typeface="ＭＳ ゴシック" pitchFamily="49" charset="-128"/>
            </a:rPr>
            <a:t>可能基金が増加したものの，基準財政需要額算入見込額の減等により微減したが，将来負担額の減少額の方が大きいため将来負担比率の分子は減少した。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今後も，人員の適正配置による退職手当負担金の抑制や起債の抑制による地方債現在高の縮減に努めていく。</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68,127
67,251
106.02
29,041,045
25,235,027
862,327
14,062,739
16,953,624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有形固定資産減価償却率は類似団体平均よりも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ポイント低くなっているが，前年度と比較すると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ポイント上昇している。これは学校施設の大規模改修等により有形固定資産額は上昇したが，それ以上に既存施設等の減価償却が進んだことが主な要因である。</a:t>
          </a:r>
          <a:endParaRPr lang="ja-JP" altLang="ja-JP">
            <a:effectLst/>
          </a:endParaRPr>
        </a:p>
        <a:p>
          <a:r>
            <a:rPr kumimoji="1" lang="ja-JP" altLang="ja-JP" sz="1100">
              <a:solidFill>
                <a:schemeClr val="dk1"/>
              </a:solidFill>
              <a:effectLst/>
              <a:latin typeface="+mn-lt"/>
              <a:ea typeface="+mn-ea"/>
              <a:cs typeface="+mn-cs"/>
            </a:rPr>
            <a:t>　今後も引き続き，有形固定資産減価償却率が上昇し続けないよう，既存施設の改修等を計画的に実施することにより，適正な資産運用に努める。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131445</xdr:rowOff>
    </xdr:from>
    <xdr:to>
      <xdr:col>3</xdr:col>
      <xdr:colOff>1222375</xdr:colOff>
      <xdr:row>30</xdr:row>
      <xdr:rowOff>61595</xdr:rowOff>
    </xdr:to>
    <xdr:sp macro="" textlink="">
      <xdr:nvSpPr>
        <xdr:cNvPr id="77" name="円/楕円 76"/>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109872</xdr:rowOff>
    </xdr:from>
    <xdr:ext cx="405111" cy="259045"/>
    <xdr:sp macro="" textlink="">
      <xdr:nvSpPr>
        <xdr:cNvPr id="78" name="有形固定資産減価償却率該当値テキスト"/>
        <xdr:cNvSpPr txBox="1"/>
      </xdr:nvSpPr>
      <xdr:spPr>
        <a:xfrm>
          <a:off x="4813300" y="586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153035</xdr:rowOff>
    </xdr:from>
    <xdr:to>
      <xdr:col>3</xdr:col>
      <xdr:colOff>511175</xdr:colOff>
      <xdr:row>30</xdr:row>
      <xdr:rowOff>83185</xdr:rowOff>
    </xdr:to>
    <xdr:sp macro="" textlink="">
      <xdr:nvSpPr>
        <xdr:cNvPr id="79" name="円/楕円 78"/>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10795</xdr:rowOff>
    </xdr:from>
    <xdr:to>
      <xdr:col>3</xdr:col>
      <xdr:colOff>1171575</xdr:colOff>
      <xdr:row>30</xdr:row>
      <xdr:rowOff>32385</xdr:rowOff>
    </xdr:to>
    <xdr:cxnSp macro="">
      <xdr:nvCxnSpPr>
        <xdr:cNvPr id="80" name="直線コネクタ 79"/>
        <xdr:cNvCxnSpPr/>
      </xdr:nvCxnSpPr>
      <xdr:spPr>
        <a:xfrm flipV="1">
          <a:off x="4051300" y="593534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1"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74312</xdr:rowOff>
    </xdr:from>
    <xdr:ext cx="405111" cy="259045"/>
    <xdr:sp macro="" textlink="">
      <xdr:nvSpPr>
        <xdr:cNvPr id="82" name="n_1mainValue有形固定資産減価償却率"/>
        <xdr:cNvSpPr txBox="1"/>
      </xdr:nvSpPr>
      <xdr:spPr>
        <a:xfrm>
          <a:off x="3836043"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68,127
67,251
106.02
29,041,045
25,235,027
862,327
14,062,739
16,953,624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12065</xdr:rowOff>
    </xdr:from>
    <xdr:to>
      <xdr:col>6</xdr:col>
      <xdr:colOff>561975</xdr:colOff>
      <xdr:row>39</xdr:row>
      <xdr:rowOff>113665</xdr:rowOff>
    </xdr:to>
    <xdr:sp macro="" textlink="">
      <xdr:nvSpPr>
        <xdr:cNvPr id="70" name="円/楕円 69"/>
        <xdr:cNvSpPr/>
      </xdr:nvSpPr>
      <xdr:spPr>
        <a:xfrm>
          <a:off x="4584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161942</xdr:rowOff>
    </xdr:from>
    <xdr:ext cx="405111" cy="259045"/>
    <xdr:sp macro="" textlink="">
      <xdr:nvSpPr>
        <xdr:cNvPr id="71" name="【道路】&#10;有形固定資産減価償却率該当値テキスト"/>
        <xdr:cNvSpPr txBox="1"/>
      </xdr:nvSpPr>
      <xdr:spPr>
        <a:xfrm>
          <a:off x="47244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42545</xdr:rowOff>
    </xdr:from>
    <xdr:to>
      <xdr:col>5</xdr:col>
      <xdr:colOff>409575</xdr:colOff>
      <xdr:row>39</xdr:row>
      <xdr:rowOff>144145</xdr:rowOff>
    </xdr:to>
    <xdr:sp macro="" textlink="">
      <xdr:nvSpPr>
        <xdr:cNvPr id="72" name="円/楕円 71"/>
        <xdr:cNvSpPr/>
      </xdr:nvSpPr>
      <xdr:spPr>
        <a:xfrm>
          <a:off x="3746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62865</xdr:rowOff>
    </xdr:from>
    <xdr:to>
      <xdr:col>6</xdr:col>
      <xdr:colOff>511175</xdr:colOff>
      <xdr:row>39</xdr:row>
      <xdr:rowOff>93345</xdr:rowOff>
    </xdr:to>
    <xdr:cxnSp macro="">
      <xdr:nvCxnSpPr>
        <xdr:cNvPr id="73" name="直線コネクタ 72"/>
        <xdr:cNvCxnSpPr/>
      </xdr:nvCxnSpPr>
      <xdr:spPr>
        <a:xfrm flipV="1">
          <a:off x="3797300" y="67494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147337</xdr:rowOff>
    </xdr:from>
    <xdr:ext cx="405111" cy="259045"/>
    <xdr:sp macro="" textlink="">
      <xdr:nvSpPr>
        <xdr:cNvPr id="74"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135272</xdr:rowOff>
    </xdr:from>
    <xdr:ext cx="405111" cy="259045"/>
    <xdr:sp macro="" textlink="">
      <xdr:nvSpPr>
        <xdr:cNvPr id="75" name="n_1mainValue【道路】&#10;有形固定資産減価償却率"/>
        <xdr:cNvSpPr txBox="1"/>
      </xdr:nvSpPr>
      <xdr:spPr>
        <a:xfrm>
          <a:off x="3582043"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4"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162941</xdr:rowOff>
    </xdr:from>
    <xdr:to>
      <xdr:col>15</xdr:col>
      <xdr:colOff>231775</xdr:colOff>
      <xdr:row>39</xdr:row>
      <xdr:rowOff>93091</xdr:rowOff>
    </xdr:to>
    <xdr:sp macro="" textlink="">
      <xdr:nvSpPr>
        <xdr:cNvPr id="112" name="円/楕円 111"/>
        <xdr:cNvSpPr/>
      </xdr:nvSpPr>
      <xdr:spPr>
        <a:xfrm>
          <a:off x="10426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14368</xdr:rowOff>
    </xdr:from>
    <xdr:ext cx="534377" cy="259045"/>
    <xdr:sp macro="" textlink="">
      <xdr:nvSpPr>
        <xdr:cNvPr id="113" name="【道路】&#10;一人当たり延長該当値テキスト"/>
        <xdr:cNvSpPr txBox="1"/>
      </xdr:nvSpPr>
      <xdr:spPr>
        <a:xfrm>
          <a:off x="10566400" y="65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159398</xdr:rowOff>
    </xdr:from>
    <xdr:to>
      <xdr:col>14</xdr:col>
      <xdr:colOff>79375</xdr:colOff>
      <xdr:row>39</xdr:row>
      <xdr:rowOff>89548</xdr:rowOff>
    </xdr:to>
    <xdr:sp macro="" textlink="">
      <xdr:nvSpPr>
        <xdr:cNvPr id="114" name="円/楕円 113"/>
        <xdr:cNvSpPr/>
      </xdr:nvSpPr>
      <xdr:spPr>
        <a:xfrm>
          <a:off x="9588500" y="6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38748</xdr:rowOff>
    </xdr:from>
    <xdr:to>
      <xdr:col>15</xdr:col>
      <xdr:colOff>180975</xdr:colOff>
      <xdr:row>39</xdr:row>
      <xdr:rowOff>42291</xdr:rowOff>
    </xdr:to>
    <xdr:cxnSp macro="">
      <xdr:nvCxnSpPr>
        <xdr:cNvPr id="115" name="直線コネクタ 114"/>
        <xdr:cNvCxnSpPr/>
      </xdr:nvCxnSpPr>
      <xdr:spPr>
        <a:xfrm>
          <a:off x="9639300" y="6725298"/>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86847</xdr:rowOff>
    </xdr:from>
    <xdr:ext cx="534377" cy="259045"/>
    <xdr:sp macro="" textlink="">
      <xdr:nvSpPr>
        <xdr:cNvPr id="116"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106075</xdr:rowOff>
    </xdr:from>
    <xdr:ext cx="534377" cy="259045"/>
    <xdr:sp macro="" textlink="">
      <xdr:nvSpPr>
        <xdr:cNvPr id="117" name="n_1mainValue【道路】&#10;一人当たり延長"/>
        <xdr:cNvSpPr txBox="1"/>
      </xdr:nvSpPr>
      <xdr:spPr>
        <a:xfrm>
          <a:off x="9359410" y="64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7"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149225</xdr:rowOff>
    </xdr:from>
    <xdr:to>
      <xdr:col>6</xdr:col>
      <xdr:colOff>561975</xdr:colOff>
      <xdr:row>62</xdr:row>
      <xdr:rowOff>79375</xdr:rowOff>
    </xdr:to>
    <xdr:sp macro="" textlink="">
      <xdr:nvSpPr>
        <xdr:cNvPr id="155" name="円/楕円 154"/>
        <xdr:cNvSpPr/>
      </xdr:nvSpPr>
      <xdr:spPr>
        <a:xfrm>
          <a:off x="4584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127652</xdr:rowOff>
    </xdr:from>
    <xdr:ext cx="405111" cy="259045"/>
    <xdr:sp macro="" textlink="">
      <xdr:nvSpPr>
        <xdr:cNvPr id="156" name="【橋りょう・トンネル】&#10;有形固定資産減価償却率該当値テキスト"/>
        <xdr:cNvSpPr txBox="1"/>
      </xdr:nvSpPr>
      <xdr:spPr>
        <a:xfrm>
          <a:off x="47244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13970</xdr:rowOff>
    </xdr:from>
    <xdr:to>
      <xdr:col>5</xdr:col>
      <xdr:colOff>409575</xdr:colOff>
      <xdr:row>62</xdr:row>
      <xdr:rowOff>115570</xdr:rowOff>
    </xdr:to>
    <xdr:sp macro="" textlink="">
      <xdr:nvSpPr>
        <xdr:cNvPr id="157" name="円/楕円 156"/>
        <xdr:cNvSpPr/>
      </xdr:nvSpPr>
      <xdr:spPr>
        <a:xfrm>
          <a:off x="3746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28575</xdr:rowOff>
    </xdr:from>
    <xdr:to>
      <xdr:col>6</xdr:col>
      <xdr:colOff>511175</xdr:colOff>
      <xdr:row>62</xdr:row>
      <xdr:rowOff>64770</xdr:rowOff>
    </xdr:to>
    <xdr:cxnSp macro="">
      <xdr:nvCxnSpPr>
        <xdr:cNvPr id="158" name="直線コネクタ 157"/>
        <xdr:cNvCxnSpPr/>
      </xdr:nvCxnSpPr>
      <xdr:spPr>
        <a:xfrm flipV="1">
          <a:off x="3797300" y="106584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4462</xdr:rowOff>
    </xdr:from>
    <xdr:ext cx="405111" cy="259045"/>
    <xdr:sp macro="" textlink="">
      <xdr:nvSpPr>
        <xdr:cNvPr id="159"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106697</xdr:rowOff>
    </xdr:from>
    <xdr:ext cx="405111" cy="259045"/>
    <xdr:sp macro="" textlink="">
      <xdr:nvSpPr>
        <xdr:cNvPr id="160" name="n_1mainValue【橋りょう・トンネル】&#10;有形固定資産減価償却率"/>
        <xdr:cNvSpPr txBox="1"/>
      </xdr:nvSpPr>
      <xdr:spPr>
        <a:xfrm>
          <a:off x="3582043"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10030</xdr:rowOff>
    </xdr:from>
    <xdr:to>
      <xdr:col>15</xdr:col>
      <xdr:colOff>231775</xdr:colOff>
      <xdr:row>62</xdr:row>
      <xdr:rowOff>111630</xdr:rowOff>
    </xdr:to>
    <xdr:sp macro="" textlink="">
      <xdr:nvSpPr>
        <xdr:cNvPr id="195" name="円/楕円 194"/>
        <xdr:cNvSpPr/>
      </xdr:nvSpPr>
      <xdr:spPr>
        <a:xfrm>
          <a:off x="10426700" y="106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159907</xdr:rowOff>
    </xdr:from>
    <xdr:ext cx="599010" cy="259045"/>
    <xdr:sp macro="" textlink="">
      <xdr:nvSpPr>
        <xdr:cNvPr id="196" name="【橋りょう・トンネル】&#10;一人当たり有形固定資産（償却資産）額該当値テキスト"/>
        <xdr:cNvSpPr txBox="1"/>
      </xdr:nvSpPr>
      <xdr:spPr>
        <a:xfrm>
          <a:off x="10566400" y="1061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123,390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10259</xdr:rowOff>
    </xdr:from>
    <xdr:to>
      <xdr:col>14</xdr:col>
      <xdr:colOff>79375</xdr:colOff>
      <xdr:row>62</xdr:row>
      <xdr:rowOff>111859</xdr:rowOff>
    </xdr:to>
    <xdr:sp macro="" textlink="">
      <xdr:nvSpPr>
        <xdr:cNvPr id="197" name="円/楕円 196"/>
        <xdr:cNvSpPr/>
      </xdr:nvSpPr>
      <xdr:spPr>
        <a:xfrm>
          <a:off x="9588500" y="106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60830</xdr:rowOff>
    </xdr:from>
    <xdr:to>
      <xdr:col>15</xdr:col>
      <xdr:colOff>180975</xdr:colOff>
      <xdr:row>62</xdr:row>
      <xdr:rowOff>61059</xdr:rowOff>
    </xdr:to>
    <xdr:cxnSp macro="">
      <xdr:nvCxnSpPr>
        <xdr:cNvPr id="198" name="直線コネクタ 197"/>
        <xdr:cNvCxnSpPr/>
      </xdr:nvCxnSpPr>
      <xdr:spPr>
        <a:xfrm flipV="1">
          <a:off x="9639300" y="1069073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102986</xdr:rowOff>
    </xdr:from>
    <xdr:ext cx="599010" cy="259045"/>
    <xdr:sp macro="" textlink="">
      <xdr:nvSpPr>
        <xdr:cNvPr id="200" name="n_1mainValue【橋りょう・トンネル】&#10;一人当たり有形固定資産（償却資産）額"/>
        <xdr:cNvSpPr txBox="1"/>
      </xdr:nvSpPr>
      <xdr:spPr>
        <a:xfrm>
          <a:off x="9327094" y="107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33020</xdr:rowOff>
    </xdr:from>
    <xdr:to>
      <xdr:col>6</xdr:col>
      <xdr:colOff>561975</xdr:colOff>
      <xdr:row>79</xdr:row>
      <xdr:rowOff>134620</xdr:rowOff>
    </xdr:to>
    <xdr:sp macro="" textlink="">
      <xdr:nvSpPr>
        <xdr:cNvPr id="237" name="円/楕円 236"/>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55897</xdr:rowOff>
    </xdr:from>
    <xdr:ext cx="405111" cy="259045"/>
    <xdr:sp macro="" textlink="">
      <xdr:nvSpPr>
        <xdr:cNvPr id="238" name="【公営住宅】&#10;有形固定資産減価償却率該当値テキスト"/>
        <xdr:cNvSpPr txBox="1"/>
      </xdr:nvSpPr>
      <xdr:spPr>
        <a:xfrm>
          <a:off x="47244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55880</xdr:rowOff>
    </xdr:from>
    <xdr:to>
      <xdr:col>5</xdr:col>
      <xdr:colOff>409575</xdr:colOff>
      <xdr:row>79</xdr:row>
      <xdr:rowOff>157480</xdr:rowOff>
    </xdr:to>
    <xdr:sp macro="" textlink="">
      <xdr:nvSpPr>
        <xdr:cNvPr id="239" name="円/楕円 238"/>
        <xdr:cNvSpPr/>
      </xdr:nvSpPr>
      <xdr:spPr>
        <a:xfrm>
          <a:off x="3746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83820</xdr:rowOff>
    </xdr:from>
    <xdr:to>
      <xdr:col>6</xdr:col>
      <xdr:colOff>511175</xdr:colOff>
      <xdr:row>79</xdr:row>
      <xdr:rowOff>106680</xdr:rowOff>
    </xdr:to>
    <xdr:cxnSp macro="">
      <xdr:nvCxnSpPr>
        <xdr:cNvPr id="240" name="直線コネクタ 239"/>
        <xdr:cNvCxnSpPr/>
      </xdr:nvCxnSpPr>
      <xdr:spPr>
        <a:xfrm flipV="1">
          <a:off x="3797300" y="136283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40022</xdr:rowOff>
    </xdr:from>
    <xdr:ext cx="405111" cy="259045"/>
    <xdr:sp macro="" textlink="">
      <xdr:nvSpPr>
        <xdr:cNvPr id="241"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2557</xdr:rowOff>
    </xdr:from>
    <xdr:ext cx="405111" cy="259045"/>
    <xdr:sp macro="" textlink="">
      <xdr:nvSpPr>
        <xdr:cNvPr id="242" name="n_1mainValue【公営住宅】&#10;有形固定資産減価償却率"/>
        <xdr:cNvSpPr txBox="1"/>
      </xdr:nvSpPr>
      <xdr:spPr>
        <a:xfrm>
          <a:off x="3582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106172</xdr:rowOff>
    </xdr:from>
    <xdr:to>
      <xdr:col>15</xdr:col>
      <xdr:colOff>231775</xdr:colOff>
      <xdr:row>85</xdr:row>
      <xdr:rowOff>36322</xdr:rowOff>
    </xdr:to>
    <xdr:sp macro="" textlink="">
      <xdr:nvSpPr>
        <xdr:cNvPr id="277" name="円/楕円 276"/>
        <xdr:cNvSpPr/>
      </xdr:nvSpPr>
      <xdr:spPr>
        <a:xfrm>
          <a:off x="10426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84599</xdr:rowOff>
    </xdr:from>
    <xdr:ext cx="469744" cy="259045"/>
    <xdr:sp macro="" textlink="">
      <xdr:nvSpPr>
        <xdr:cNvPr id="278" name="【公営住宅】&#10;一人当たり面積該当値テキスト"/>
        <xdr:cNvSpPr txBox="1"/>
      </xdr:nvSpPr>
      <xdr:spPr>
        <a:xfrm>
          <a:off x="105664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107086</xdr:rowOff>
    </xdr:from>
    <xdr:to>
      <xdr:col>14</xdr:col>
      <xdr:colOff>79375</xdr:colOff>
      <xdr:row>85</xdr:row>
      <xdr:rowOff>37236</xdr:rowOff>
    </xdr:to>
    <xdr:sp macro="" textlink="">
      <xdr:nvSpPr>
        <xdr:cNvPr id="279" name="円/楕円 278"/>
        <xdr:cNvSpPr/>
      </xdr:nvSpPr>
      <xdr:spPr>
        <a:xfrm>
          <a:off x="9588500" y="145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156972</xdr:rowOff>
    </xdr:from>
    <xdr:to>
      <xdr:col>15</xdr:col>
      <xdr:colOff>180975</xdr:colOff>
      <xdr:row>84</xdr:row>
      <xdr:rowOff>157886</xdr:rowOff>
    </xdr:to>
    <xdr:cxnSp macro="">
      <xdr:nvCxnSpPr>
        <xdr:cNvPr id="280" name="直線コネクタ 279"/>
        <xdr:cNvCxnSpPr/>
      </xdr:nvCxnSpPr>
      <xdr:spPr>
        <a:xfrm flipV="1">
          <a:off x="9639300" y="1455877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28363</xdr:rowOff>
    </xdr:from>
    <xdr:ext cx="469744" cy="259045"/>
    <xdr:sp macro="" textlink="">
      <xdr:nvSpPr>
        <xdr:cNvPr id="282" name="n_1mainValue【公営住宅】&#10;一人当たり面積"/>
        <xdr:cNvSpPr txBox="1"/>
      </xdr:nvSpPr>
      <xdr:spPr>
        <a:xfrm>
          <a:off x="9391727" y="1460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254</xdr:rowOff>
    </xdr:from>
    <xdr:to>
      <xdr:col>23</xdr:col>
      <xdr:colOff>568325</xdr:colOff>
      <xdr:row>35</xdr:row>
      <xdr:rowOff>101854</xdr:rowOff>
    </xdr:to>
    <xdr:sp macro="" textlink="">
      <xdr:nvSpPr>
        <xdr:cNvPr id="334" name="円/楕円 333"/>
        <xdr:cNvSpPr/>
      </xdr:nvSpPr>
      <xdr:spPr>
        <a:xfrm>
          <a:off x="162687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23131</xdr:rowOff>
    </xdr:from>
    <xdr:ext cx="405111" cy="259045"/>
    <xdr:sp macro="" textlink="">
      <xdr:nvSpPr>
        <xdr:cNvPr id="335" name="【認定こども園・幼稚園・保育所】&#10;有形固定資産減価償却率該当値テキスト"/>
        <xdr:cNvSpPr txBox="1"/>
      </xdr:nvSpPr>
      <xdr:spPr>
        <a:xfrm>
          <a:off x="16408400" y="58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68834</xdr:rowOff>
    </xdr:from>
    <xdr:to>
      <xdr:col>22</xdr:col>
      <xdr:colOff>415925</xdr:colOff>
      <xdr:row>35</xdr:row>
      <xdr:rowOff>170434</xdr:rowOff>
    </xdr:to>
    <xdr:sp macro="" textlink="">
      <xdr:nvSpPr>
        <xdr:cNvPr id="336" name="円/楕円 335"/>
        <xdr:cNvSpPr/>
      </xdr:nvSpPr>
      <xdr:spPr>
        <a:xfrm>
          <a:off x="15430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51054</xdr:rowOff>
    </xdr:from>
    <xdr:to>
      <xdr:col>23</xdr:col>
      <xdr:colOff>517525</xdr:colOff>
      <xdr:row>35</xdr:row>
      <xdr:rowOff>119634</xdr:rowOff>
    </xdr:to>
    <xdr:cxnSp macro="">
      <xdr:nvCxnSpPr>
        <xdr:cNvPr id="337" name="直線コネクタ 336"/>
        <xdr:cNvCxnSpPr/>
      </xdr:nvCxnSpPr>
      <xdr:spPr>
        <a:xfrm flipV="1">
          <a:off x="15481300" y="60518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15511</xdr:rowOff>
    </xdr:from>
    <xdr:ext cx="405111" cy="259045"/>
    <xdr:sp macro="" textlink="">
      <xdr:nvSpPr>
        <xdr:cNvPr id="339" name="n_1mainValue【認定こども園・幼稚園・保育所】&#10;有形固定資産減価償却率"/>
        <xdr:cNvSpPr txBox="1"/>
      </xdr:nvSpPr>
      <xdr:spPr>
        <a:xfrm>
          <a:off x="15266043" y="584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368"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113030</xdr:rowOff>
    </xdr:from>
    <xdr:to>
      <xdr:col>32</xdr:col>
      <xdr:colOff>238125</xdr:colOff>
      <xdr:row>40</xdr:row>
      <xdr:rowOff>43180</xdr:rowOff>
    </xdr:to>
    <xdr:sp macro="" textlink="">
      <xdr:nvSpPr>
        <xdr:cNvPr id="376" name="円/楕円 375"/>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91457</xdr:rowOff>
    </xdr:from>
    <xdr:ext cx="469744" cy="259045"/>
    <xdr:sp macro="" textlink="">
      <xdr:nvSpPr>
        <xdr:cNvPr id="377" name="【認定こども園・幼稚園・保育所】&#10;一人当たり面積該当値テキスト"/>
        <xdr:cNvSpPr txBox="1"/>
      </xdr:nvSpPr>
      <xdr:spPr>
        <a:xfrm>
          <a:off x="222504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113030</xdr:rowOff>
    </xdr:from>
    <xdr:to>
      <xdr:col>31</xdr:col>
      <xdr:colOff>85725</xdr:colOff>
      <xdr:row>40</xdr:row>
      <xdr:rowOff>43180</xdr:rowOff>
    </xdr:to>
    <xdr:sp macro="" textlink="">
      <xdr:nvSpPr>
        <xdr:cNvPr id="378" name="円/楕円 377"/>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163830</xdr:rowOff>
    </xdr:from>
    <xdr:to>
      <xdr:col>32</xdr:col>
      <xdr:colOff>187325</xdr:colOff>
      <xdr:row>39</xdr:row>
      <xdr:rowOff>163830</xdr:rowOff>
    </xdr:to>
    <xdr:cxnSp macro="">
      <xdr:nvCxnSpPr>
        <xdr:cNvPr id="379" name="直線コネクタ 378"/>
        <xdr:cNvCxnSpPr/>
      </xdr:nvCxnSpPr>
      <xdr:spPr>
        <a:xfrm>
          <a:off x="21323300" y="685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71137</xdr:rowOff>
    </xdr:from>
    <xdr:ext cx="469744" cy="259045"/>
    <xdr:sp macro="" textlink="">
      <xdr:nvSpPr>
        <xdr:cNvPr id="380"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34307</xdr:rowOff>
    </xdr:from>
    <xdr:ext cx="469744" cy="259045"/>
    <xdr:sp macro="" textlink="">
      <xdr:nvSpPr>
        <xdr:cNvPr id="381" name="n_1mainValue【認定こども園・幼稚園・保育所】&#10;一人当たり面積"/>
        <xdr:cNvSpPr txBox="1"/>
      </xdr:nvSpPr>
      <xdr:spPr>
        <a:xfrm>
          <a:off x="21075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1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419" name="円/楕円 418"/>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93997</xdr:rowOff>
    </xdr:from>
    <xdr:ext cx="405111" cy="259045"/>
    <xdr:sp macro="" textlink="">
      <xdr:nvSpPr>
        <xdr:cNvPr id="420" name="【学校施設】&#10;有形固定資産減価償却率該当値テキスト"/>
        <xdr:cNvSpPr txBox="1"/>
      </xdr:nvSpPr>
      <xdr:spPr>
        <a:xfrm>
          <a:off x="164084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40640</xdr:rowOff>
    </xdr:from>
    <xdr:to>
      <xdr:col>22</xdr:col>
      <xdr:colOff>415925</xdr:colOff>
      <xdr:row>58</xdr:row>
      <xdr:rowOff>142240</xdr:rowOff>
    </xdr:to>
    <xdr:sp macro="" textlink="">
      <xdr:nvSpPr>
        <xdr:cNvPr id="421" name="円/楕円 420"/>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91440</xdr:rowOff>
    </xdr:from>
    <xdr:to>
      <xdr:col>23</xdr:col>
      <xdr:colOff>517525</xdr:colOff>
      <xdr:row>58</xdr:row>
      <xdr:rowOff>121920</xdr:rowOff>
    </xdr:to>
    <xdr:cxnSp macro="">
      <xdr:nvCxnSpPr>
        <xdr:cNvPr id="422" name="直線コネクタ 421"/>
        <xdr:cNvCxnSpPr/>
      </xdr:nvCxnSpPr>
      <xdr:spPr>
        <a:xfrm>
          <a:off x="15481300" y="10035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53357</xdr:rowOff>
    </xdr:from>
    <xdr:ext cx="405111" cy="259045"/>
    <xdr:sp macro="" textlink="">
      <xdr:nvSpPr>
        <xdr:cNvPr id="423"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158767</xdr:rowOff>
    </xdr:from>
    <xdr:ext cx="405111" cy="259045"/>
    <xdr:sp macro="" textlink="">
      <xdr:nvSpPr>
        <xdr:cNvPr id="424" name="n_1mainValue【学校施設】&#10;有形固定資産減価償却率"/>
        <xdr:cNvSpPr txBox="1"/>
      </xdr:nvSpPr>
      <xdr:spPr>
        <a:xfrm>
          <a:off x="15266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54"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148844</xdr:rowOff>
    </xdr:from>
    <xdr:to>
      <xdr:col>32</xdr:col>
      <xdr:colOff>238125</xdr:colOff>
      <xdr:row>60</xdr:row>
      <xdr:rowOff>78994</xdr:rowOff>
    </xdr:to>
    <xdr:sp macro="" textlink="">
      <xdr:nvSpPr>
        <xdr:cNvPr id="462" name="円/楕円 461"/>
        <xdr:cNvSpPr/>
      </xdr:nvSpPr>
      <xdr:spPr>
        <a:xfrm>
          <a:off x="22110700" y="102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127271</xdr:rowOff>
    </xdr:from>
    <xdr:ext cx="469744" cy="259045"/>
    <xdr:sp macro="" textlink="">
      <xdr:nvSpPr>
        <xdr:cNvPr id="463" name="【学校施設】&#10;一人当たり面積該当値テキスト"/>
        <xdr:cNvSpPr txBox="1"/>
      </xdr:nvSpPr>
      <xdr:spPr>
        <a:xfrm>
          <a:off x="22250400" y="102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149606</xdr:rowOff>
    </xdr:from>
    <xdr:to>
      <xdr:col>31</xdr:col>
      <xdr:colOff>85725</xdr:colOff>
      <xdr:row>60</xdr:row>
      <xdr:rowOff>79756</xdr:rowOff>
    </xdr:to>
    <xdr:sp macro="" textlink="">
      <xdr:nvSpPr>
        <xdr:cNvPr id="464" name="円/楕円 463"/>
        <xdr:cNvSpPr/>
      </xdr:nvSpPr>
      <xdr:spPr>
        <a:xfrm>
          <a:off x="21272500" y="102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28194</xdr:rowOff>
    </xdr:from>
    <xdr:to>
      <xdr:col>32</xdr:col>
      <xdr:colOff>187325</xdr:colOff>
      <xdr:row>60</xdr:row>
      <xdr:rowOff>28956</xdr:rowOff>
    </xdr:to>
    <xdr:cxnSp macro="">
      <xdr:nvCxnSpPr>
        <xdr:cNvPr id="465" name="直線コネクタ 464"/>
        <xdr:cNvCxnSpPr/>
      </xdr:nvCxnSpPr>
      <xdr:spPr>
        <a:xfrm flipV="1">
          <a:off x="21323300" y="1031519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6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70883</xdr:rowOff>
    </xdr:from>
    <xdr:ext cx="469744" cy="259045"/>
    <xdr:sp macro="" textlink="">
      <xdr:nvSpPr>
        <xdr:cNvPr id="467" name="n_1mainValue【学校施設】&#10;一人当たり面積"/>
        <xdr:cNvSpPr txBox="1"/>
      </xdr:nvSpPr>
      <xdr:spPr>
        <a:xfrm>
          <a:off x="21075727" y="103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4" name="テキスト ボックス 4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95" name="直線コネクタ 4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96" name="テキスト ボックス 4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7" name="直線コネクタ 4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8" name="テキスト ボックス 4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9" name="直線コネクタ 4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0" name="テキスト ボックス 4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1" name="直線コネクタ 5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02" name="テキスト ボックス 5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03" name="直線コネクタ 5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04" name="テキスト ボックス 5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5" name="直線コネクタ 5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6" name="テキスト ボックス 5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08" name="直線コネクタ 507"/>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09"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10" name="直線コネクタ 509"/>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11"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12" name="直線コネクタ 511"/>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124477</xdr:rowOff>
    </xdr:from>
    <xdr:ext cx="405111" cy="259045"/>
    <xdr:sp macro="" textlink="">
      <xdr:nvSpPr>
        <xdr:cNvPr id="513" name="【公民館】&#10;有形固定資産減価償却率平均値テキスト"/>
        <xdr:cNvSpPr txBox="1"/>
      </xdr:nvSpPr>
      <xdr:spPr>
        <a:xfrm>
          <a:off x="164084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14" name="フローチャート : 判断 51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15" name="フローチャート : 判断 514"/>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71120</xdr:rowOff>
    </xdr:from>
    <xdr:to>
      <xdr:col>23</xdr:col>
      <xdr:colOff>568325</xdr:colOff>
      <xdr:row>106</xdr:row>
      <xdr:rowOff>1270</xdr:rowOff>
    </xdr:to>
    <xdr:sp macro="" textlink="">
      <xdr:nvSpPr>
        <xdr:cNvPr id="521" name="円/楕円 520"/>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49547</xdr:rowOff>
    </xdr:from>
    <xdr:ext cx="405111" cy="259045"/>
    <xdr:sp macro="" textlink="">
      <xdr:nvSpPr>
        <xdr:cNvPr id="522" name="【公民館】&#10;有形固定資産減価償却率該当値テキスト"/>
        <xdr:cNvSpPr txBox="1"/>
      </xdr:nvSpPr>
      <xdr:spPr>
        <a:xfrm>
          <a:off x="164084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113030</xdr:rowOff>
    </xdr:from>
    <xdr:to>
      <xdr:col>22</xdr:col>
      <xdr:colOff>415925</xdr:colOff>
      <xdr:row>106</xdr:row>
      <xdr:rowOff>43180</xdr:rowOff>
    </xdr:to>
    <xdr:sp macro="" textlink="">
      <xdr:nvSpPr>
        <xdr:cNvPr id="523" name="円/楕円 522"/>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121920</xdr:rowOff>
    </xdr:from>
    <xdr:to>
      <xdr:col>23</xdr:col>
      <xdr:colOff>517525</xdr:colOff>
      <xdr:row>105</xdr:row>
      <xdr:rowOff>163830</xdr:rowOff>
    </xdr:to>
    <xdr:cxnSp macro="">
      <xdr:nvCxnSpPr>
        <xdr:cNvPr id="524" name="直線コネクタ 523"/>
        <xdr:cNvCxnSpPr/>
      </xdr:nvCxnSpPr>
      <xdr:spPr>
        <a:xfrm flipV="1">
          <a:off x="15481300" y="18124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93997</xdr:rowOff>
    </xdr:from>
    <xdr:ext cx="405111" cy="259045"/>
    <xdr:sp macro="" textlink="">
      <xdr:nvSpPr>
        <xdr:cNvPr id="525"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34307</xdr:rowOff>
    </xdr:from>
    <xdr:ext cx="405111" cy="259045"/>
    <xdr:sp macro="" textlink="">
      <xdr:nvSpPr>
        <xdr:cNvPr id="526" name="n_1mainValue【公民館】&#10;有形固定資産減価償却率"/>
        <xdr:cNvSpPr txBox="1"/>
      </xdr:nvSpPr>
      <xdr:spPr>
        <a:xfrm>
          <a:off x="15266043"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37" name="直線コネクタ 5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8" name="テキスト ボックス 5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9" name="直線コネクタ 5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0" name="テキスト ボックス 5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1" name="直線コネクタ 5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2" name="テキスト ボックス 5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3" name="直線コネクタ 5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4" name="テキスト ボックス 5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5" name="直線コネクタ 5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6" name="テキスト ボックス 5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8" name="テキスト ボックス 5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50" name="直線コネクタ 549"/>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51"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52" name="直線コネクタ 551"/>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53"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54" name="直線コネクタ 553"/>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55"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56" name="フローチャート : 判断 555"/>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57" name="フローチャート : 判断 556"/>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48261</xdr:rowOff>
    </xdr:from>
    <xdr:to>
      <xdr:col>32</xdr:col>
      <xdr:colOff>238125</xdr:colOff>
      <xdr:row>103</xdr:row>
      <xdr:rowOff>149861</xdr:rowOff>
    </xdr:to>
    <xdr:sp macro="" textlink="">
      <xdr:nvSpPr>
        <xdr:cNvPr id="563" name="円/楕円 562"/>
        <xdr:cNvSpPr/>
      </xdr:nvSpPr>
      <xdr:spPr>
        <a:xfrm>
          <a:off x="22110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71138</xdr:rowOff>
    </xdr:from>
    <xdr:ext cx="469744" cy="259045"/>
    <xdr:sp macro="" textlink="">
      <xdr:nvSpPr>
        <xdr:cNvPr id="564" name="【公民館】&#10;一人当たり面積該当値テキスト"/>
        <xdr:cNvSpPr txBox="1"/>
      </xdr:nvSpPr>
      <xdr:spPr>
        <a:xfrm>
          <a:off x="22250400"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52070</xdr:rowOff>
    </xdr:from>
    <xdr:to>
      <xdr:col>31</xdr:col>
      <xdr:colOff>85725</xdr:colOff>
      <xdr:row>103</xdr:row>
      <xdr:rowOff>153670</xdr:rowOff>
    </xdr:to>
    <xdr:sp macro="" textlink="">
      <xdr:nvSpPr>
        <xdr:cNvPr id="565" name="円/楕円 564"/>
        <xdr:cNvSpPr/>
      </xdr:nvSpPr>
      <xdr:spPr>
        <a:xfrm>
          <a:off x="21272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99061</xdr:rowOff>
    </xdr:from>
    <xdr:to>
      <xdr:col>32</xdr:col>
      <xdr:colOff>187325</xdr:colOff>
      <xdr:row>103</xdr:row>
      <xdr:rowOff>102870</xdr:rowOff>
    </xdr:to>
    <xdr:cxnSp macro="">
      <xdr:nvCxnSpPr>
        <xdr:cNvPr id="566" name="直線コネクタ 565"/>
        <xdr:cNvCxnSpPr/>
      </xdr:nvCxnSpPr>
      <xdr:spPr>
        <a:xfrm flipV="1">
          <a:off x="21323300" y="17758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16</xdr:rowOff>
    </xdr:from>
    <xdr:ext cx="469744" cy="259045"/>
    <xdr:sp macro="" textlink="">
      <xdr:nvSpPr>
        <xdr:cNvPr id="567"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170197</xdr:rowOff>
    </xdr:from>
    <xdr:ext cx="469744" cy="259045"/>
    <xdr:sp macro="" textlink="">
      <xdr:nvSpPr>
        <xdr:cNvPr id="568" name="n_1mainValue【公民館】&#10;一人当たり面積"/>
        <xdr:cNvSpPr txBox="1"/>
      </xdr:nvSpPr>
      <xdr:spPr>
        <a:xfrm>
          <a:off x="210757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道路及び橋りょう・トンネル，公民館の有形固定資産減価償却率は類似団体平均を下回っているが，これは</a:t>
          </a:r>
          <a:r>
            <a:rPr lang="ja-JP" altLang="ja-JP" sz="1100" b="0" i="0" baseline="0">
              <a:solidFill>
                <a:schemeClr val="dk1"/>
              </a:solidFill>
              <a:effectLst/>
              <a:latin typeface="+mn-lt"/>
              <a:ea typeface="+mn-ea"/>
              <a:cs typeface="+mn-cs"/>
            </a:rPr>
            <a:t>鹿嶋市公共施設等総合管理計画に則り，長寿命化や予防修繕に着手してきたことが影響している。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公営住宅及び学校施設においても計画に則り，事後保全だけではなく長寿命化や予防修繕等をおこなっているが，既存施設の老朽化が進んでいるため，類似団体平均を上回っている状況である。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認定こども園等についても同様に行っているが，依然として施設の老朽化により有形固定資産減価償却率が高いため，統廃合も含め検討し，適正な施設管理に努めていく。</a:t>
          </a:r>
          <a:endParaRPr lang="ja-JP" altLang="ja-JP">
            <a:effectLst/>
          </a:endParaRPr>
        </a:p>
        <a:p>
          <a:r>
            <a:rPr kumimoji="1" lang="ja-JP" altLang="ja-JP" sz="1100">
              <a:solidFill>
                <a:schemeClr val="dk1"/>
              </a:solidFill>
              <a:effectLst/>
              <a:latin typeface="+mn-lt"/>
              <a:ea typeface="+mn-ea"/>
              <a:cs typeface="+mn-cs"/>
            </a:rPr>
            <a:t>　一人当たりの面積等は概ね類似団体平均と同等またはやや下回っているが，鹿嶋市では各施設の集約化や公民館と学校などの周辺施設の複合化を検討しているため，今後も一人当たりの面積の適正化に努めていく。</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68,127
67,251
106.02
29,041,045
25,235,027
862,327
14,062,739
16,953,624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62956</xdr:rowOff>
    </xdr:from>
    <xdr:to>
      <xdr:col>6</xdr:col>
      <xdr:colOff>561975</xdr:colOff>
      <xdr:row>37</xdr:row>
      <xdr:rowOff>164556</xdr:rowOff>
    </xdr:to>
    <xdr:sp macro="" textlink="">
      <xdr:nvSpPr>
        <xdr:cNvPr id="71" name="円/楕円 70"/>
        <xdr:cNvSpPr/>
      </xdr:nvSpPr>
      <xdr:spPr>
        <a:xfrm>
          <a:off x="4584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85833</xdr:rowOff>
    </xdr:from>
    <xdr:ext cx="405111" cy="259045"/>
    <xdr:sp macro="" textlink="">
      <xdr:nvSpPr>
        <xdr:cNvPr id="72" name="【図書館】&#10;有形固定資産減価償却率該当値テキスト"/>
        <xdr:cNvSpPr txBox="1"/>
      </xdr:nvSpPr>
      <xdr:spPr>
        <a:xfrm>
          <a:off x="47244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97246</xdr:rowOff>
    </xdr:from>
    <xdr:to>
      <xdr:col>5</xdr:col>
      <xdr:colOff>409575</xdr:colOff>
      <xdr:row>38</xdr:row>
      <xdr:rowOff>27395</xdr:rowOff>
    </xdr:to>
    <xdr:sp macro="" textlink="">
      <xdr:nvSpPr>
        <xdr:cNvPr id="73" name="円/楕円 72"/>
        <xdr:cNvSpPr/>
      </xdr:nvSpPr>
      <xdr:spPr>
        <a:xfrm>
          <a:off x="3746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113756</xdr:rowOff>
    </xdr:from>
    <xdr:to>
      <xdr:col>6</xdr:col>
      <xdr:colOff>511175</xdr:colOff>
      <xdr:row>37</xdr:row>
      <xdr:rowOff>148046</xdr:rowOff>
    </xdr:to>
    <xdr:cxnSp macro="">
      <xdr:nvCxnSpPr>
        <xdr:cNvPr id="74" name="直線コネクタ 73"/>
        <xdr:cNvCxnSpPr/>
      </xdr:nvCxnSpPr>
      <xdr:spPr>
        <a:xfrm flipV="1">
          <a:off x="3797300" y="64574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43923</xdr:rowOff>
    </xdr:from>
    <xdr:ext cx="405111" cy="259045"/>
    <xdr:sp macro="" textlink="">
      <xdr:nvSpPr>
        <xdr:cNvPr id="76" name="n_1mainValue【図書館】&#10;有形固定資産減価償却率"/>
        <xdr:cNvSpPr txBox="1"/>
      </xdr:nvSpPr>
      <xdr:spPr>
        <a:xfrm>
          <a:off x="3582043"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5"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95250</xdr:rowOff>
    </xdr:from>
    <xdr:to>
      <xdr:col>15</xdr:col>
      <xdr:colOff>231775</xdr:colOff>
      <xdr:row>40</xdr:row>
      <xdr:rowOff>25400</xdr:rowOff>
    </xdr:to>
    <xdr:sp macro="" textlink="">
      <xdr:nvSpPr>
        <xdr:cNvPr id="113" name="円/楕円 112"/>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73677</xdr:rowOff>
    </xdr:from>
    <xdr:ext cx="469744" cy="259045"/>
    <xdr:sp macro="" textlink="">
      <xdr:nvSpPr>
        <xdr:cNvPr id="114" name="【図書館】&#10;一人当たり面積該当値テキスト"/>
        <xdr:cNvSpPr txBox="1"/>
      </xdr:nvSpPr>
      <xdr:spPr>
        <a:xfrm>
          <a:off x="105664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95250</xdr:rowOff>
    </xdr:from>
    <xdr:to>
      <xdr:col>14</xdr:col>
      <xdr:colOff>79375</xdr:colOff>
      <xdr:row>40</xdr:row>
      <xdr:rowOff>25400</xdr:rowOff>
    </xdr:to>
    <xdr:sp macro="" textlink="">
      <xdr:nvSpPr>
        <xdr:cNvPr id="115" name="円/楕円 114"/>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146050</xdr:rowOff>
    </xdr:from>
    <xdr:to>
      <xdr:col>15</xdr:col>
      <xdr:colOff>180975</xdr:colOff>
      <xdr:row>39</xdr:row>
      <xdr:rowOff>146050</xdr:rowOff>
    </xdr:to>
    <xdr:cxnSp macro="">
      <xdr:nvCxnSpPr>
        <xdr:cNvPr id="116" name="直線コネクタ 115"/>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10177</xdr:rowOff>
    </xdr:from>
    <xdr:ext cx="469744" cy="259045"/>
    <xdr:sp macro="" textlink="">
      <xdr:nvSpPr>
        <xdr:cNvPr id="117"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16527</xdr:rowOff>
    </xdr:from>
    <xdr:ext cx="469744" cy="259045"/>
    <xdr:sp macro="" textlink="">
      <xdr:nvSpPr>
        <xdr:cNvPr id="118"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6"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145796</xdr:rowOff>
    </xdr:from>
    <xdr:to>
      <xdr:col>6</xdr:col>
      <xdr:colOff>561975</xdr:colOff>
      <xdr:row>63</xdr:row>
      <xdr:rowOff>75946</xdr:rowOff>
    </xdr:to>
    <xdr:sp macro="" textlink="">
      <xdr:nvSpPr>
        <xdr:cNvPr id="154" name="円/楕円 153"/>
        <xdr:cNvSpPr/>
      </xdr:nvSpPr>
      <xdr:spPr>
        <a:xfrm>
          <a:off x="4584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60723</xdr:rowOff>
    </xdr:from>
    <xdr:ext cx="405111" cy="259045"/>
    <xdr:sp macro="" textlink="">
      <xdr:nvSpPr>
        <xdr:cNvPr id="155" name="【体育館・プール】&#10;有形固定資産減価償却率該当値テキスト"/>
        <xdr:cNvSpPr txBox="1"/>
      </xdr:nvSpPr>
      <xdr:spPr>
        <a:xfrm>
          <a:off x="4724400" y="1069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24638</xdr:rowOff>
    </xdr:from>
    <xdr:to>
      <xdr:col>5</xdr:col>
      <xdr:colOff>409575</xdr:colOff>
      <xdr:row>63</xdr:row>
      <xdr:rowOff>126238</xdr:rowOff>
    </xdr:to>
    <xdr:sp macro="" textlink="">
      <xdr:nvSpPr>
        <xdr:cNvPr id="156" name="円/楕円 155"/>
        <xdr:cNvSpPr/>
      </xdr:nvSpPr>
      <xdr:spPr>
        <a:xfrm>
          <a:off x="3746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25146</xdr:rowOff>
    </xdr:from>
    <xdr:to>
      <xdr:col>6</xdr:col>
      <xdr:colOff>511175</xdr:colOff>
      <xdr:row>63</xdr:row>
      <xdr:rowOff>75438</xdr:rowOff>
    </xdr:to>
    <xdr:cxnSp macro="">
      <xdr:nvCxnSpPr>
        <xdr:cNvPr id="157" name="直線コネクタ 156"/>
        <xdr:cNvCxnSpPr/>
      </xdr:nvCxnSpPr>
      <xdr:spPr>
        <a:xfrm flipV="1">
          <a:off x="3797300" y="10826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154195</xdr:rowOff>
    </xdr:from>
    <xdr:ext cx="405111" cy="259045"/>
    <xdr:sp macro="" textlink="">
      <xdr:nvSpPr>
        <xdr:cNvPr id="158"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117365</xdr:rowOff>
    </xdr:from>
    <xdr:ext cx="405111" cy="259045"/>
    <xdr:sp macro="" textlink="">
      <xdr:nvSpPr>
        <xdr:cNvPr id="159" name="n_1mainValue【体育館・プール】&#10;有形固定資産減価償却率"/>
        <xdr:cNvSpPr txBox="1"/>
      </xdr:nvSpPr>
      <xdr:spPr>
        <a:xfrm>
          <a:off x="3582043"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88"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158750</xdr:rowOff>
    </xdr:from>
    <xdr:to>
      <xdr:col>15</xdr:col>
      <xdr:colOff>231775</xdr:colOff>
      <xdr:row>62</xdr:row>
      <xdr:rowOff>88900</xdr:rowOff>
    </xdr:to>
    <xdr:sp macro="" textlink="">
      <xdr:nvSpPr>
        <xdr:cNvPr id="196" name="円/楕円 195"/>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10177</xdr:rowOff>
    </xdr:from>
    <xdr:ext cx="469744" cy="259045"/>
    <xdr:sp macro="" textlink="">
      <xdr:nvSpPr>
        <xdr:cNvPr id="197" name="【体育館・プール】&#10;一人当たり面積該当値テキスト"/>
        <xdr:cNvSpPr txBox="1"/>
      </xdr:nvSpPr>
      <xdr:spPr>
        <a:xfrm>
          <a:off x="105664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158750</xdr:rowOff>
    </xdr:from>
    <xdr:to>
      <xdr:col>14</xdr:col>
      <xdr:colOff>79375</xdr:colOff>
      <xdr:row>62</xdr:row>
      <xdr:rowOff>88900</xdr:rowOff>
    </xdr:to>
    <xdr:sp macro="" textlink="">
      <xdr:nvSpPr>
        <xdr:cNvPr id="198" name="円/楕円 197"/>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38100</xdr:rowOff>
    </xdr:from>
    <xdr:to>
      <xdr:col>15</xdr:col>
      <xdr:colOff>180975</xdr:colOff>
      <xdr:row>62</xdr:row>
      <xdr:rowOff>38100</xdr:rowOff>
    </xdr:to>
    <xdr:cxnSp macro="">
      <xdr:nvCxnSpPr>
        <xdr:cNvPr id="199" name="直線コネクタ 198"/>
        <xdr:cNvCxnSpPr/>
      </xdr:nvCxnSpPr>
      <xdr:spPr>
        <a:xfrm>
          <a:off x="9639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112412</xdr:rowOff>
    </xdr:from>
    <xdr:ext cx="469744" cy="259045"/>
    <xdr:sp macro="" textlink="">
      <xdr:nvSpPr>
        <xdr:cNvPr id="200" name="n_1aveValue【体育館・プール】&#10;一人当たり面積"/>
        <xdr:cNvSpPr txBox="1"/>
      </xdr:nvSpPr>
      <xdr:spPr>
        <a:xfrm>
          <a:off x="93917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105427</xdr:rowOff>
    </xdr:from>
    <xdr:ext cx="469744" cy="259045"/>
    <xdr:sp macro="" textlink="">
      <xdr:nvSpPr>
        <xdr:cNvPr id="201" name="n_1mainValue【体育館・プール】&#10;一人当たり面積"/>
        <xdr:cNvSpPr txBox="1"/>
      </xdr:nvSpPr>
      <xdr:spPr>
        <a:xfrm>
          <a:off x="9391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126364</xdr:rowOff>
    </xdr:from>
    <xdr:to>
      <xdr:col>6</xdr:col>
      <xdr:colOff>561975</xdr:colOff>
      <xdr:row>80</xdr:row>
      <xdr:rowOff>56514</xdr:rowOff>
    </xdr:to>
    <xdr:sp macro="" textlink="">
      <xdr:nvSpPr>
        <xdr:cNvPr id="239" name="円/楕円 238"/>
        <xdr:cNvSpPr/>
      </xdr:nvSpPr>
      <xdr:spPr>
        <a:xfrm>
          <a:off x="45847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149241</xdr:rowOff>
    </xdr:from>
    <xdr:ext cx="405111" cy="259045"/>
    <xdr:sp macro="" textlink="">
      <xdr:nvSpPr>
        <xdr:cNvPr id="240" name="【福祉施設】&#10;有形固定資産減価償却率該当値テキスト"/>
        <xdr:cNvSpPr txBox="1"/>
      </xdr:nvSpPr>
      <xdr:spPr>
        <a:xfrm>
          <a:off x="4724400"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158750</xdr:rowOff>
    </xdr:from>
    <xdr:to>
      <xdr:col>5</xdr:col>
      <xdr:colOff>409575</xdr:colOff>
      <xdr:row>80</xdr:row>
      <xdr:rowOff>88900</xdr:rowOff>
    </xdr:to>
    <xdr:sp macro="" textlink="">
      <xdr:nvSpPr>
        <xdr:cNvPr id="241" name="円/楕円 240"/>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5714</xdr:rowOff>
    </xdr:from>
    <xdr:to>
      <xdr:col>6</xdr:col>
      <xdr:colOff>511175</xdr:colOff>
      <xdr:row>80</xdr:row>
      <xdr:rowOff>38100</xdr:rowOff>
    </xdr:to>
    <xdr:cxnSp macro="">
      <xdr:nvCxnSpPr>
        <xdr:cNvPr id="242" name="直線コネクタ 241"/>
        <xdr:cNvCxnSpPr/>
      </xdr:nvCxnSpPr>
      <xdr:spPr>
        <a:xfrm flipV="1">
          <a:off x="3797300" y="137217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105427</xdr:rowOff>
    </xdr:from>
    <xdr:ext cx="405111" cy="259045"/>
    <xdr:sp macro="" textlink="">
      <xdr:nvSpPr>
        <xdr:cNvPr id="244" name="n_1mainValue【福祉施設】&#10;有形固定資産減価償却率"/>
        <xdr:cNvSpPr txBox="1"/>
      </xdr:nvSpPr>
      <xdr:spPr>
        <a:xfrm>
          <a:off x="3582043"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132624</xdr:rowOff>
    </xdr:from>
    <xdr:to>
      <xdr:col>15</xdr:col>
      <xdr:colOff>231775</xdr:colOff>
      <xdr:row>86</xdr:row>
      <xdr:rowOff>62774</xdr:rowOff>
    </xdr:to>
    <xdr:sp macro="" textlink="">
      <xdr:nvSpPr>
        <xdr:cNvPr id="283" name="円/楕円 282"/>
        <xdr:cNvSpPr/>
      </xdr:nvSpPr>
      <xdr:spPr>
        <a:xfrm>
          <a:off x="10426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111051</xdr:rowOff>
    </xdr:from>
    <xdr:ext cx="469744" cy="259045"/>
    <xdr:sp macro="" textlink="">
      <xdr:nvSpPr>
        <xdr:cNvPr id="284" name="【福祉施設】&#10;一人当たり面積該当値テキスト"/>
        <xdr:cNvSpPr txBox="1"/>
      </xdr:nvSpPr>
      <xdr:spPr>
        <a:xfrm>
          <a:off x="10566400"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132624</xdr:rowOff>
    </xdr:from>
    <xdr:to>
      <xdr:col>14</xdr:col>
      <xdr:colOff>79375</xdr:colOff>
      <xdr:row>86</xdr:row>
      <xdr:rowOff>62774</xdr:rowOff>
    </xdr:to>
    <xdr:sp macro="" textlink="">
      <xdr:nvSpPr>
        <xdr:cNvPr id="285" name="円/楕円 284"/>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11974</xdr:rowOff>
    </xdr:from>
    <xdr:to>
      <xdr:col>15</xdr:col>
      <xdr:colOff>180975</xdr:colOff>
      <xdr:row>86</xdr:row>
      <xdr:rowOff>11974</xdr:rowOff>
    </xdr:to>
    <xdr:cxnSp macro="">
      <xdr:nvCxnSpPr>
        <xdr:cNvPr id="286" name="直線コネクタ 285"/>
        <xdr:cNvCxnSpPr/>
      </xdr:nvCxnSpPr>
      <xdr:spPr>
        <a:xfrm>
          <a:off x="9639300" y="147566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53901</xdr:rowOff>
    </xdr:from>
    <xdr:ext cx="469744" cy="259045"/>
    <xdr:sp macro="" textlink="">
      <xdr:nvSpPr>
        <xdr:cNvPr id="288" name="n_1mainValue【福祉施設】&#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164464</xdr:rowOff>
    </xdr:from>
    <xdr:to>
      <xdr:col>6</xdr:col>
      <xdr:colOff>561975</xdr:colOff>
      <xdr:row>104</xdr:row>
      <xdr:rowOff>94614</xdr:rowOff>
    </xdr:to>
    <xdr:sp macro="" textlink="">
      <xdr:nvSpPr>
        <xdr:cNvPr id="326" name="円/楕円 325"/>
        <xdr:cNvSpPr/>
      </xdr:nvSpPr>
      <xdr:spPr>
        <a:xfrm>
          <a:off x="4584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15891</xdr:rowOff>
    </xdr:from>
    <xdr:ext cx="405111" cy="259045"/>
    <xdr:sp macro="" textlink="">
      <xdr:nvSpPr>
        <xdr:cNvPr id="327" name="【市民会館】&#10;有形固定資産減価償却率該当値テキスト"/>
        <xdr:cNvSpPr txBox="1"/>
      </xdr:nvSpPr>
      <xdr:spPr>
        <a:xfrm>
          <a:off x="4724400"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166370</xdr:rowOff>
    </xdr:from>
    <xdr:to>
      <xdr:col>5</xdr:col>
      <xdr:colOff>409575</xdr:colOff>
      <xdr:row>104</xdr:row>
      <xdr:rowOff>96520</xdr:rowOff>
    </xdr:to>
    <xdr:sp macro="" textlink="">
      <xdr:nvSpPr>
        <xdr:cNvPr id="328" name="円/楕円 327"/>
        <xdr:cNvSpPr/>
      </xdr:nvSpPr>
      <xdr:spPr>
        <a:xfrm>
          <a:off x="3746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43814</xdr:rowOff>
    </xdr:from>
    <xdr:to>
      <xdr:col>6</xdr:col>
      <xdr:colOff>511175</xdr:colOff>
      <xdr:row>104</xdr:row>
      <xdr:rowOff>45720</xdr:rowOff>
    </xdr:to>
    <xdr:cxnSp macro="">
      <xdr:nvCxnSpPr>
        <xdr:cNvPr id="329" name="直線コネクタ 328"/>
        <xdr:cNvCxnSpPr/>
      </xdr:nvCxnSpPr>
      <xdr:spPr>
        <a:xfrm flipV="1">
          <a:off x="3797300" y="178746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113047</xdr:rowOff>
    </xdr:from>
    <xdr:ext cx="405111" cy="259045"/>
    <xdr:sp macro="" textlink="">
      <xdr:nvSpPr>
        <xdr:cNvPr id="331" name="n_1mainValue【市民会館】&#10;有形固定資産減価償却率"/>
        <xdr:cNvSpPr txBox="1"/>
      </xdr:nvSpPr>
      <xdr:spPr>
        <a:xfrm>
          <a:off x="3582043"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358"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96265</xdr:rowOff>
    </xdr:from>
    <xdr:to>
      <xdr:col>15</xdr:col>
      <xdr:colOff>231775</xdr:colOff>
      <xdr:row>106</xdr:row>
      <xdr:rowOff>26415</xdr:rowOff>
    </xdr:to>
    <xdr:sp macro="" textlink="">
      <xdr:nvSpPr>
        <xdr:cNvPr id="366" name="円/楕円 365"/>
        <xdr:cNvSpPr/>
      </xdr:nvSpPr>
      <xdr:spPr>
        <a:xfrm>
          <a:off x="10426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74692</xdr:rowOff>
    </xdr:from>
    <xdr:ext cx="469744" cy="259045"/>
    <xdr:sp macro="" textlink="">
      <xdr:nvSpPr>
        <xdr:cNvPr id="367" name="【市民会館】&#10;一人当たり面積該当値テキスト"/>
        <xdr:cNvSpPr txBox="1"/>
      </xdr:nvSpPr>
      <xdr:spPr>
        <a:xfrm>
          <a:off x="105664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96265</xdr:rowOff>
    </xdr:from>
    <xdr:to>
      <xdr:col>14</xdr:col>
      <xdr:colOff>79375</xdr:colOff>
      <xdr:row>106</xdr:row>
      <xdr:rowOff>26415</xdr:rowOff>
    </xdr:to>
    <xdr:sp macro="" textlink="">
      <xdr:nvSpPr>
        <xdr:cNvPr id="368" name="円/楕円 367"/>
        <xdr:cNvSpPr/>
      </xdr:nvSpPr>
      <xdr:spPr>
        <a:xfrm>
          <a:off x="9588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147065</xdr:rowOff>
    </xdr:from>
    <xdr:to>
      <xdr:col>15</xdr:col>
      <xdr:colOff>180975</xdr:colOff>
      <xdr:row>105</xdr:row>
      <xdr:rowOff>147065</xdr:rowOff>
    </xdr:to>
    <xdr:cxnSp macro="">
      <xdr:nvCxnSpPr>
        <xdr:cNvPr id="369" name="直線コネクタ 368"/>
        <xdr:cNvCxnSpPr/>
      </xdr:nvCxnSpPr>
      <xdr:spPr>
        <a:xfrm>
          <a:off x="9639300" y="18149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40657</xdr:rowOff>
    </xdr:from>
    <xdr:ext cx="469744" cy="259045"/>
    <xdr:sp macro="" textlink="">
      <xdr:nvSpPr>
        <xdr:cNvPr id="370"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17542</xdr:rowOff>
    </xdr:from>
    <xdr:ext cx="469744" cy="259045"/>
    <xdr:sp macro="" textlink="">
      <xdr:nvSpPr>
        <xdr:cNvPr id="371" name="n_1mainValue【市民会館】&#10;一人当たり面積"/>
        <xdr:cNvSpPr txBox="1"/>
      </xdr:nvSpPr>
      <xdr:spPr>
        <a:xfrm>
          <a:off x="9391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401"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90170</xdr:rowOff>
    </xdr:from>
    <xdr:to>
      <xdr:col>22</xdr:col>
      <xdr:colOff>415925</xdr:colOff>
      <xdr:row>41</xdr:row>
      <xdr:rowOff>20320</xdr:rowOff>
    </xdr:to>
    <xdr:sp macro="" textlink="">
      <xdr:nvSpPr>
        <xdr:cNvPr id="409" name="円/楕円 408"/>
        <xdr:cNvSpPr/>
      </xdr:nvSpPr>
      <xdr:spPr>
        <a:xfrm>
          <a:off x="1543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410"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11447</xdr:rowOff>
    </xdr:from>
    <xdr:ext cx="405111" cy="259045"/>
    <xdr:sp macro="" textlink="">
      <xdr:nvSpPr>
        <xdr:cNvPr id="411" name="n_1mainValue【一般廃棄物処理施設】&#10;有形固定資産減価償却率"/>
        <xdr:cNvSpPr txBox="1"/>
      </xdr:nvSpPr>
      <xdr:spPr>
        <a:xfrm>
          <a:off x="15266043"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2" name="直線コネクタ 4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3" name="テキスト ボックス 42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5" name="テキスト ボックス 4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6" name="直線コネクタ 42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27" name="テキスト ボックス 42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1" name="直線コネクタ 430"/>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2"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3" name="直線コネクタ 432"/>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4"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5" name="直線コネクタ 434"/>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36"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37" name="フローチャート : 判断 436"/>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38" name="フローチャート : 判断 437"/>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9" name="テキスト ボックス 4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0" name="テキスト ボックス 4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1" name="テキスト ボックス 4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2" name="テキスト ボックス 4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3" name="テキスト ボックス 4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112033</xdr:rowOff>
    </xdr:from>
    <xdr:to>
      <xdr:col>31</xdr:col>
      <xdr:colOff>85725</xdr:colOff>
      <xdr:row>40</xdr:row>
      <xdr:rowOff>42183</xdr:rowOff>
    </xdr:to>
    <xdr:sp macro="" textlink="">
      <xdr:nvSpPr>
        <xdr:cNvPr id="444" name="円/楕円 443"/>
        <xdr:cNvSpPr/>
      </xdr:nvSpPr>
      <xdr:spPr>
        <a:xfrm>
          <a:off x="21272500" y="67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445"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33310</xdr:rowOff>
    </xdr:from>
    <xdr:ext cx="534377" cy="259045"/>
    <xdr:sp macro="" textlink="">
      <xdr:nvSpPr>
        <xdr:cNvPr id="446" name="n_1mainValue【一般廃棄物処理施設】&#10;一人当たり有形固定資産（償却資産）額"/>
        <xdr:cNvSpPr txBox="1"/>
      </xdr:nvSpPr>
      <xdr:spPr>
        <a:xfrm>
          <a:off x="21043411" y="68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2" name="直線コネクタ 471"/>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3"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74" name="直線コネクタ 47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75"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76" name="直線コネクタ 47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477"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78" name="フローチャート : 判断 47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79" name="フローチャート : 判断 478"/>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163104</xdr:rowOff>
    </xdr:from>
    <xdr:to>
      <xdr:col>23</xdr:col>
      <xdr:colOff>568325</xdr:colOff>
      <xdr:row>64</xdr:row>
      <xdr:rowOff>93254</xdr:rowOff>
    </xdr:to>
    <xdr:sp macro="" textlink="">
      <xdr:nvSpPr>
        <xdr:cNvPr id="485" name="円/楕円 484"/>
        <xdr:cNvSpPr/>
      </xdr:nvSpPr>
      <xdr:spPr>
        <a:xfrm>
          <a:off x="16268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78031</xdr:rowOff>
    </xdr:from>
    <xdr:ext cx="340478" cy="259045"/>
    <xdr:sp macro="" textlink="">
      <xdr:nvSpPr>
        <xdr:cNvPr id="486" name="【保健センター・保健所】&#10;有形固定資産減価償却率該当値テキスト"/>
        <xdr:cNvSpPr txBox="1"/>
      </xdr:nvSpPr>
      <xdr:spPr>
        <a:xfrm>
          <a:off x="16408400" y="108793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35741</xdr:rowOff>
    </xdr:from>
    <xdr:to>
      <xdr:col>22</xdr:col>
      <xdr:colOff>415925</xdr:colOff>
      <xdr:row>64</xdr:row>
      <xdr:rowOff>137341</xdr:rowOff>
    </xdr:to>
    <xdr:sp macro="" textlink="">
      <xdr:nvSpPr>
        <xdr:cNvPr id="487" name="円/楕円 486"/>
        <xdr:cNvSpPr/>
      </xdr:nvSpPr>
      <xdr:spPr>
        <a:xfrm>
          <a:off x="154305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42454</xdr:rowOff>
    </xdr:from>
    <xdr:to>
      <xdr:col>23</xdr:col>
      <xdr:colOff>517525</xdr:colOff>
      <xdr:row>64</xdr:row>
      <xdr:rowOff>86541</xdr:rowOff>
    </xdr:to>
    <xdr:cxnSp macro="">
      <xdr:nvCxnSpPr>
        <xdr:cNvPr id="488" name="直線コネクタ 487"/>
        <xdr:cNvCxnSpPr/>
      </xdr:nvCxnSpPr>
      <xdr:spPr>
        <a:xfrm flipV="1">
          <a:off x="15481300" y="1101525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99984</xdr:rowOff>
    </xdr:from>
    <xdr:ext cx="405111" cy="259045"/>
    <xdr:sp macro="" textlink="">
      <xdr:nvSpPr>
        <xdr:cNvPr id="489"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182185</xdr:colOff>
      <xdr:row>64</xdr:row>
      <xdr:rowOff>128468</xdr:rowOff>
    </xdr:from>
    <xdr:ext cx="340478" cy="259045"/>
    <xdr:sp macro="" textlink="">
      <xdr:nvSpPr>
        <xdr:cNvPr id="490" name="n_1mainValue【保健センター・保健所】&#10;有形固定資産減価償却率"/>
        <xdr:cNvSpPr txBox="1"/>
      </xdr:nvSpPr>
      <xdr:spPr>
        <a:xfrm>
          <a:off x="15298360" y="1110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1" name="直線コネクタ 5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2" name="テキスト ボックス 5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3" name="直線コネクタ 5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04" name="テキスト ボックス 5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5" name="直線コネクタ 5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6" name="テキスト ボックス 5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7" name="直線コネクタ 5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8" name="テキスト ボックス 5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9" name="直線コネクタ 5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0" name="テキスト ボックス 5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14" name="直線コネクタ 513"/>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15"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16" name="直線コネクタ 515"/>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17"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18" name="直線コネクタ 517"/>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519"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0" name="フローチャート : 判断 519"/>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1" name="フローチャート : 判断 520"/>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101600</xdr:rowOff>
    </xdr:from>
    <xdr:to>
      <xdr:col>32</xdr:col>
      <xdr:colOff>238125</xdr:colOff>
      <xdr:row>63</xdr:row>
      <xdr:rowOff>31750</xdr:rowOff>
    </xdr:to>
    <xdr:sp macro="" textlink="">
      <xdr:nvSpPr>
        <xdr:cNvPr id="527" name="円/楕円 526"/>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16527</xdr:rowOff>
    </xdr:from>
    <xdr:ext cx="469744" cy="259045"/>
    <xdr:sp macro="" textlink="">
      <xdr:nvSpPr>
        <xdr:cNvPr id="528" name="【保健センター・保健所】&#10;一人当たり面積該当値テキスト"/>
        <xdr:cNvSpPr txBox="1"/>
      </xdr:nvSpPr>
      <xdr:spPr>
        <a:xfrm>
          <a:off x="222504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101600</xdr:rowOff>
    </xdr:from>
    <xdr:to>
      <xdr:col>31</xdr:col>
      <xdr:colOff>85725</xdr:colOff>
      <xdr:row>63</xdr:row>
      <xdr:rowOff>31750</xdr:rowOff>
    </xdr:to>
    <xdr:sp macro="" textlink="">
      <xdr:nvSpPr>
        <xdr:cNvPr id="529" name="円/楕円 528"/>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152400</xdr:rowOff>
    </xdr:from>
    <xdr:to>
      <xdr:col>32</xdr:col>
      <xdr:colOff>187325</xdr:colOff>
      <xdr:row>62</xdr:row>
      <xdr:rowOff>152400</xdr:rowOff>
    </xdr:to>
    <xdr:cxnSp macro="">
      <xdr:nvCxnSpPr>
        <xdr:cNvPr id="530" name="直線コネクタ 529"/>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531"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22877</xdr:rowOff>
    </xdr:from>
    <xdr:ext cx="469744" cy="259045"/>
    <xdr:sp macro="" textlink="">
      <xdr:nvSpPr>
        <xdr:cNvPr id="532"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3" name="テキスト ボックス 54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4" name="直線コネクタ 5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5" name="テキスト ボックス 54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46" name="直線コネクタ 5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47" name="テキスト ボックス 5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48" name="直線コネクタ 5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49" name="テキスト ボックス 5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0" name="直線コネクタ 5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1" name="テキスト ボックス 55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55" name="直線コネクタ 55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5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57" name="直線コネクタ 55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5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59" name="直線コネクタ 55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6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1" name="フローチャート : 判断 56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2" name="フローチャート : 判断 56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101600</xdr:rowOff>
    </xdr:from>
    <xdr:to>
      <xdr:col>22</xdr:col>
      <xdr:colOff>415925</xdr:colOff>
      <xdr:row>82</xdr:row>
      <xdr:rowOff>31750</xdr:rowOff>
    </xdr:to>
    <xdr:sp macro="" textlink="">
      <xdr:nvSpPr>
        <xdr:cNvPr id="568" name="円/楕円 567"/>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271</xdr:rowOff>
    </xdr:from>
    <xdr:ext cx="405111" cy="259045"/>
    <xdr:sp macro="" textlink="">
      <xdr:nvSpPr>
        <xdr:cNvPr id="569"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22877</xdr:rowOff>
    </xdr:from>
    <xdr:ext cx="405111" cy="259045"/>
    <xdr:sp macro="" textlink="">
      <xdr:nvSpPr>
        <xdr:cNvPr id="570" name="n_1mainValue【消防施設】&#10;有形固定資産減価償却率"/>
        <xdr:cNvSpPr txBox="1"/>
      </xdr:nvSpPr>
      <xdr:spPr>
        <a:xfrm>
          <a:off x="15266043"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1" name="直線コネクタ 5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2" name="テキスト ボックス 5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3" name="直線コネクタ 5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4" name="テキスト ボックス 5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5" name="直線コネクタ 5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6" name="テキスト ボックス 5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7" name="直線コネクタ 5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8" name="テキスト ボックス 5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9" name="直線コネクタ 5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0" name="テキスト ボックス 5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1" name="直線コネクタ 5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2" name="テキスト ボックス 5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96" name="直線コネクタ 59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9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98" name="直線コネクタ 59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9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0" name="直線コネクタ 59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60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02" name="フローチャート : 判断 60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03" name="フローチャート : 判断 60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164193</xdr:rowOff>
    </xdr:from>
    <xdr:to>
      <xdr:col>31</xdr:col>
      <xdr:colOff>85725</xdr:colOff>
      <xdr:row>84</xdr:row>
      <xdr:rowOff>94343</xdr:rowOff>
    </xdr:to>
    <xdr:sp macro="" textlink="">
      <xdr:nvSpPr>
        <xdr:cNvPr id="609" name="円/楕円 608"/>
        <xdr:cNvSpPr/>
      </xdr:nvSpPr>
      <xdr:spPr>
        <a:xfrm>
          <a:off x="21272500" y="14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610"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85470</xdr:rowOff>
    </xdr:from>
    <xdr:ext cx="469744" cy="259045"/>
    <xdr:sp macro="" textlink="">
      <xdr:nvSpPr>
        <xdr:cNvPr id="611" name="n_1mainValue【消防施設】&#10;一人当たり面積"/>
        <xdr:cNvSpPr txBox="1"/>
      </xdr:nvSpPr>
      <xdr:spPr>
        <a:xfrm>
          <a:off x="21075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22" name="テキスト ボックス 62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23" name="直線コネクタ 62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24" name="テキスト ボックス 62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5" name="直線コネクタ 62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26" name="テキスト ボックス 62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27" name="直線コネクタ 62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28" name="テキスト ボックス 62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29" name="直線コネクタ 62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0" name="テキスト ボックス 62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1" name="直線コネクタ 63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32" name="テキスト ボックス 63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4" name="テキスト ボックス 6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36" name="直線コネクタ 63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3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38" name="直線コネクタ 63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3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40" name="直線コネクタ 63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641"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42" name="フローチャート : 判断 64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43" name="フローチャート : 判断 64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80645</xdr:rowOff>
    </xdr:from>
    <xdr:to>
      <xdr:col>23</xdr:col>
      <xdr:colOff>568325</xdr:colOff>
      <xdr:row>106</xdr:row>
      <xdr:rowOff>10795</xdr:rowOff>
    </xdr:to>
    <xdr:sp macro="" textlink="">
      <xdr:nvSpPr>
        <xdr:cNvPr id="649" name="円/楕円 648"/>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59072</xdr:rowOff>
    </xdr:from>
    <xdr:ext cx="405111" cy="259045"/>
    <xdr:sp macro="" textlink="">
      <xdr:nvSpPr>
        <xdr:cNvPr id="650" name="【庁舎】&#10;有形固定資産減価償却率該当値テキスト"/>
        <xdr:cNvSpPr txBox="1"/>
      </xdr:nvSpPr>
      <xdr:spPr>
        <a:xfrm>
          <a:off x="16408400"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128270</xdr:rowOff>
    </xdr:from>
    <xdr:to>
      <xdr:col>22</xdr:col>
      <xdr:colOff>415925</xdr:colOff>
      <xdr:row>106</xdr:row>
      <xdr:rowOff>58420</xdr:rowOff>
    </xdr:to>
    <xdr:sp macro="" textlink="">
      <xdr:nvSpPr>
        <xdr:cNvPr id="651" name="円/楕円 650"/>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131445</xdr:rowOff>
    </xdr:from>
    <xdr:to>
      <xdr:col>23</xdr:col>
      <xdr:colOff>517525</xdr:colOff>
      <xdr:row>106</xdr:row>
      <xdr:rowOff>7620</xdr:rowOff>
    </xdr:to>
    <xdr:cxnSp macro="">
      <xdr:nvCxnSpPr>
        <xdr:cNvPr id="652" name="直線コネクタ 651"/>
        <xdr:cNvCxnSpPr/>
      </xdr:nvCxnSpPr>
      <xdr:spPr>
        <a:xfrm flipV="1">
          <a:off x="15481300" y="181336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19702</xdr:rowOff>
    </xdr:from>
    <xdr:ext cx="405111" cy="259045"/>
    <xdr:sp macro="" textlink="">
      <xdr:nvSpPr>
        <xdr:cNvPr id="653"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49547</xdr:rowOff>
    </xdr:from>
    <xdr:ext cx="405111" cy="259045"/>
    <xdr:sp macro="" textlink="">
      <xdr:nvSpPr>
        <xdr:cNvPr id="654" name="n_1mainValue【庁舎】&#10;有形固定資産減価償却率"/>
        <xdr:cNvSpPr txBox="1"/>
      </xdr:nvSpPr>
      <xdr:spPr>
        <a:xfrm>
          <a:off x="15266043"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5" name="テキスト ボックス 6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81" name="直線コネクタ 680"/>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82"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83" name="直線コネクタ 682"/>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84"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85" name="直線コネクタ 684"/>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686"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87" name="フローチャート : 判断 686"/>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88" name="フローチャート : 判断 687"/>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133169</xdr:rowOff>
    </xdr:from>
    <xdr:to>
      <xdr:col>32</xdr:col>
      <xdr:colOff>238125</xdr:colOff>
      <xdr:row>109</xdr:row>
      <xdr:rowOff>63319</xdr:rowOff>
    </xdr:to>
    <xdr:sp macro="" textlink="">
      <xdr:nvSpPr>
        <xdr:cNvPr id="694" name="円/楕円 693"/>
        <xdr:cNvSpPr/>
      </xdr:nvSpPr>
      <xdr:spPr>
        <a:xfrm>
          <a:off x="221107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48096</xdr:rowOff>
    </xdr:from>
    <xdr:ext cx="469744" cy="259045"/>
    <xdr:sp macro="" textlink="">
      <xdr:nvSpPr>
        <xdr:cNvPr id="695" name="【庁舎】&#10;一人当たり面積該当値テキスト"/>
        <xdr:cNvSpPr txBox="1"/>
      </xdr:nvSpPr>
      <xdr:spPr>
        <a:xfrm>
          <a:off x="22250400" y="1856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133169</xdr:rowOff>
    </xdr:from>
    <xdr:to>
      <xdr:col>31</xdr:col>
      <xdr:colOff>85725</xdr:colOff>
      <xdr:row>109</xdr:row>
      <xdr:rowOff>63319</xdr:rowOff>
    </xdr:to>
    <xdr:sp macro="" textlink="">
      <xdr:nvSpPr>
        <xdr:cNvPr id="696" name="円/楕円 695"/>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109</xdr:row>
      <xdr:rowOff>12519</xdr:rowOff>
    </xdr:from>
    <xdr:to>
      <xdr:col>32</xdr:col>
      <xdr:colOff>187325</xdr:colOff>
      <xdr:row>109</xdr:row>
      <xdr:rowOff>12519</xdr:rowOff>
    </xdr:to>
    <xdr:cxnSp macro="">
      <xdr:nvCxnSpPr>
        <xdr:cNvPr id="697" name="直線コネクタ 696"/>
        <xdr:cNvCxnSpPr/>
      </xdr:nvCxnSpPr>
      <xdr:spPr>
        <a:xfrm>
          <a:off x="21323300" y="18700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66783</xdr:rowOff>
    </xdr:from>
    <xdr:ext cx="469744" cy="259045"/>
    <xdr:sp macro="" textlink="">
      <xdr:nvSpPr>
        <xdr:cNvPr id="698"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54446</xdr:rowOff>
    </xdr:from>
    <xdr:ext cx="469744" cy="259045"/>
    <xdr:sp macro="" textlink="">
      <xdr:nvSpPr>
        <xdr:cNvPr id="699" name="n_1mainValue【庁舎】&#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体育館・プールや保健センター・保健所，庁舎の有形固定資産減価償却率は類似団体平均を下回っているが，これは</a:t>
          </a:r>
          <a:r>
            <a:rPr lang="ja-JP" altLang="ja-JP" sz="1100" b="0" i="0" baseline="0">
              <a:solidFill>
                <a:schemeClr val="dk1"/>
              </a:solidFill>
              <a:effectLst/>
              <a:latin typeface="+mn-lt"/>
              <a:ea typeface="+mn-ea"/>
              <a:cs typeface="+mn-cs"/>
            </a:rPr>
            <a:t>鹿嶋市公共施設等総合管理計画に則り，</a:t>
          </a:r>
          <a:r>
            <a:rPr lang="ja-JP" altLang="en-US" sz="1100" b="0" i="0" baseline="0">
              <a:solidFill>
                <a:schemeClr val="dk1"/>
              </a:solidFill>
              <a:effectLst/>
              <a:latin typeface="+mn-lt"/>
              <a:ea typeface="+mn-ea"/>
              <a:cs typeface="+mn-cs"/>
            </a:rPr>
            <a:t>庁舎の</a:t>
          </a:r>
          <a:r>
            <a:rPr lang="ja-JP" altLang="ja-JP" sz="1100" b="0" i="0" baseline="0">
              <a:solidFill>
                <a:schemeClr val="dk1"/>
              </a:solidFill>
              <a:effectLst/>
              <a:latin typeface="+mn-lt"/>
              <a:ea typeface="+mn-ea"/>
              <a:cs typeface="+mn-cs"/>
            </a:rPr>
            <a:t>長寿命化や</a:t>
          </a:r>
          <a:r>
            <a:rPr lang="ja-JP" altLang="en-US" sz="1100" b="0" i="0" baseline="0">
              <a:solidFill>
                <a:schemeClr val="dk1"/>
              </a:solidFill>
              <a:effectLst/>
              <a:latin typeface="+mn-lt"/>
              <a:ea typeface="+mn-ea"/>
              <a:cs typeface="+mn-cs"/>
            </a:rPr>
            <a:t>保健センターの</a:t>
          </a:r>
          <a:r>
            <a:rPr lang="ja-JP" altLang="ja-JP" sz="1100" b="0" i="0" baseline="0">
              <a:solidFill>
                <a:schemeClr val="dk1"/>
              </a:solidFill>
              <a:effectLst/>
              <a:latin typeface="+mn-lt"/>
              <a:ea typeface="+mn-ea"/>
              <a:cs typeface="+mn-cs"/>
            </a:rPr>
            <a:t>建て替えに着手してきたことが影響している。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福祉施設や市民会館</a:t>
          </a:r>
          <a:r>
            <a:rPr kumimoji="1" lang="ja-JP" altLang="ja-JP" sz="1100">
              <a:solidFill>
                <a:schemeClr val="dk1"/>
              </a:solidFill>
              <a:effectLst/>
              <a:latin typeface="+mn-lt"/>
              <a:ea typeface="+mn-ea"/>
              <a:cs typeface="+mn-cs"/>
            </a:rPr>
            <a:t>においても計画に則り，事後保全だけではなく長寿命化や予防修繕等をおこなっているが，既存施設の老朽化が進んでいるため，類似団体平均を上回っている状況である。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人当たりの面積は概ね類似団体平均と同等またはやや下回っているが，今後も図書館の周辺施設との複合化をはじめ，各施設の集約化・複合化を計画的に進めることにより，一人当たりの面積の適正化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68,127
67,251
106.02
29,041,045
25,235,027
862,327
14,062,739
16,953,624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本市は，鹿島臨海工業地帯を有しており，企業からの市税収入が多く，類似団体平均と比較して</a:t>
          </a:r>
          <a:r>
            <a:rPr kumimoji="1" lang="en-US" altLang="ja-JP" sz="1300">
              <a:solidFill>
                <a:schemeClr val="dk1"/>
              </a:solidFill>
              <a:effectLst/>
              <a:latin typeface="+mn-lt"/>
              <a:ea typeface="+mn-ea"/>
              <a:cs typeface="+mn-cs"/>
            </a:rPr>
            <a:t>0.25</a:t>
          </a:r>
          <a:r>
            <a:rPr kumimoji="1" lang="ja-JP" altLang="ja-JP" sz="1300">
              <a:solidFill>
                <a:schemeClr val="dk1"/>
              </a:solidFill>
              <a:effectLst/>
              <a:latin typeface="+mn-lt"/>
              <a:ea typeface="+mn-ea"/>
              <a:cs typeface="+mn-cs"/>
            </a:rPr>
            <a:t>ポイント高くなっている。しかし，単年度財政力指数は近年下降傾向にあ</a:t>
          </a:r>
          <a:r>
            <a:rPr kumimoji="1" lang="ja-JP" altLang="en-US" sz="1300">
              <a:solidFill>
                <a:schemeClr val="dk1"/>
              </a:solidFill>
              <a:effectLst/>
              <a:latin typeface="+mn-lt"/>
              <a:ea typeface="+mn-ea"/>
              <a:cs typeface="+mn-cs"/>
            </a:rPr>
            <a:t>るため，</a:t>
          </a:r>
          <a:r>
            <a:rPr kumimoji="1" lang="ja-JP" altLang="ja-JP" sz="1300">
              <a:solidFill>
                <a:schemeClr val="dk1"/>
              </a:solidFill>
              <a:effectLst/>
              <a:latin typeface="+mn-lt"/>
              <a:ea typeface="+mn-ea"/>
              <a:cs typeface="+mn-cs"/>
            </a:rPr>
            <a:t>市税等の収納率の向上等により，自主財源の確保に努める。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39</xdr:row>
      <xdr:rowOff>160565</xdr:rowOff>
    </xdr:to>
    <xdr:cxnSp macro="">
      <xdr:nvCxnSpPr>
        <xdr:cNvPr id="70" name="直線コネクタ 69"/>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39</xdr:row>
      <xdr:rowOff>160565</xdr:rowOff>
    </xdr:to>
    <xdr:cxnSp macro="">
      <xdr:nvCxnSpPr>
        <xdr:cNvPr id="73" name="直線コネクタ 72"/>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39</xdr:row>
      <xdr:rowOff>160565</xdr:rowOff>
    </xdr:to>
    <xdr:cxnSp macro="">
      <xdr:nvCxnSpPr>
        <xdr:cNvPr id="76" name="直線コネクタ 75"/>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39</xdr:row>
      <xdr:rowOff>160565</xdr:rowOff>
    </xdr:to>
    <xdr:cxnSp macro="">
      <xdr:nvCxnSpPr>
        <xdr:cNvPr id="79" name="直線コネクタ 78"/>
        <xdr:cNvCxnSpPr/>
      </xdr:nvCxnSpPr>
      <xdr:spPr>
        <a:xfrm>
          <a:off x="1447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3" name="円/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5" name="円/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7" name="円/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前年度と比べ</a:t>
          </a:r>
          <a:r>
            <a:rPr kumimoji="1" lang="en-US" altLang="ja-JP" sz="1300">
              <a:solidFill>
                <a:sysClr val="windowText" lastClr="000000"/>
              </a:solidFill>
              <a:effectLst/>
              <a:latin typeface="+mn-lt"/>
              <a:ea typeface="+mn-ea"/>
              <a:cs typeface="+mn-cs"/>
            </a:rPr>
            <a:t>1.4</a:t>
          </a:r>
          <a:r>
            <a:rPr kumimoji="1" lang="ja-JP" altLang="ja-JP" sz="1300">
              <a:solidFill>
                <a:sysClr val="windowText" lastClr="000000"/>
              </a:solidFill>
              <a:effectLst/>
              <a:latin typeface="+mn-lt"/>
              <a:ea typeface="+mn-ea"/>
              <a:cs typeface="+mn-cs"/>
            </a:rPr>
            <a:t>ポイント高く，また，類似団体平均と比較して</a:t>
          </a:r>
          <a:r>
            <a:rPr kumimoji="1" lang="en-US" altLang="ja-JP" sz="1300">
              <a:solidFill>
                <a:sysClr val="windowText" lastClr="000000"/>
              </a:solidFill>
              <a:effectLst/>
              <a:latin typeface="+mn-lt"/>
              <a:ea typeface="+mn-ea"/>
              <a:cs typeface="+mn-cs"/>
            </a:rPr>
            <a:t>1.3</a:t>
          </a:r>
          <a:r>
            <a:rPr kumimoji="1" lang="ja-JP" altLang="ja-JP" sz="1300">
              <a:solidFill>
                <a:sysClr val="windowText" lastClr="000000"/>
              </a:solidFill>
              <a:effectLst/>
              <a:latin typeface="+mn-lt"/>
              <a:ea typeface="+mn-ea"/>
              <a:cs typeface="+mn-cs"/>
            </a:rPr>
            <a:t>ポイント高くなっている。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比率が増加した要因としては，経常経費充当一般財源が，生活扶助経費や公債費等の増により増加し，経常一般財源等が，市税や地方消費税交付金等の減により減少したことによる。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今後数年は市税の増が見込めず，一方で経常経費は扶助費が増加する見通しであるが，今後も継続的な行財政改革の推進により，経常経費全体の圧縮に努める。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37888</xdr:rowOff>
    </xdr:from>
    <xdr:to>
      <xdr:col>7</xdr:col>
      <xdr:colOff>152400</xdr:colOff>
      <xdr:row>63</xdr:row>
      <xdr:rowOff>94192</xdr:rowOff>
    </xdr:to>
    <xdr:cxnSp macro="">
      <xdr:nvCxnSpPr>
        <xdr:cNvPr id="133" name="直線コネクタ 132"/>
        <xdr:cNvCxnSpPr/>
      </xdr:nvCxnSpPr>
      <xdr:spPr>
        <a:xfrm>
          <a:off x="4114800" y="1083923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153035</xdr:rowOff>
    </xdr:from>
    <xdr:to>
      <xdr:col>6</xdr:col>
      <xdr:colOff>0</xdr:colOff>
      <xdr:row>63</xdr:row>
      <xdr:rowOff>37888</xdr:rowOff>
    </xdr:to>
    <xdr:cxnSp macro="">
      <xdr:nvCxnSpPr>
        <xdr:cNvPr id="136" name="直線コネクタ 135"/>
        <xdr:cNvCxnSpPr/>
      </xdr:nvCxnSpPr>
      <xdr:spPr>
        <a:xfrm>
          <a:off x="3225800" y="1078293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62</xdr:row>
      <xdr:rowOff>153035</xdr:rowOff>
    </xdr:to>
    <xdr:cxnSp macro="">
      <xdr:nvCxnSpPr>
        <xdr:cNvPr id="139" name="直線コネクタ 138"/>
        <xdr:cNvCxnSpPr/>
      </xdr:nvCxnSpPr>
      <xdr:spPr>
        <a:xfrm>
          <a:off x="2336800" y="107708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62</xdr:row>
      <xdr:rowOff>140970</xdr:rowOff>
    </xdr:to>
    <xdr:cxnSp macro="">
      <xdr:nvCxnSpPr>
        <xdr:cNvPr id="142" name="直線コネクタ 141"/>
        <xdr:cNvCxnSpPr/>
      </xdr:nvCxnSpPr>
      <xdr:spPr>
        <a:xfrm>
          <a:off x="14478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52" name="円/楕円 151"/>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15469</xdr:rowOff>
    </xdr:from>
    <xdr:ext cx="762000" cy="259045"/>
    <xdr:sp macro="" textlink="">
      <xdr:nvSpPr>
        <xdr:cNvPr id="153" name="財政構造の弾力性該当値テキスト"/>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158538</xdr:rowOff>
    </xdr:from>
    <xdr:to>
      <xdr:col>6</xdr:col>
      <xdr:colOff>50800</xdr:colOff>
      <xdr:row>63</xdr:row>
      <xdr:rowOff>88688</xdr:rowOff>
    </xdr:to>
    <xdr:sp macro="" textlink="">
      <xdr:nvSpPr>
        <xdr:cNvPr id="154" name="円/楕円 153"/>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73465</xdr:rowOff>
    </xdr:from>
    <xdr:ext cx="736600" cy="259045"/>
    <xdr:sp macro="" textlink="">
      <xdr:nvSpPr>
        <xdr:cNvPr id="155" name="テキスト ボックス 154"/>
        <xdr:cNvSpPr txBox="1"/>
      </xdr:nvSpPr>
      <xdr:spPr>
        <a:xfrm>
          <a:off x="3733800" y="108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6" name="円/楕円 155"/>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42562</xdr:rowOff>
    </xdr:from>
    <xdr:ext cx="762000" cy="259045"/>
    <xdr:sp macro="" textlink="">
      <xdr:nvSpPr>
        <xdr:cNvPr id="157" name="テキスト ボックス 156"/>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8" name="円/楕円 157"/>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9" name="テキスト ボックス 158"/>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60" name="円/楕円 159"/>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61" name="テキスト ボックス 16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類似団体平均，全国平均をともに下回る額と</a:t>
          </a:r>
          <a:r>
            <a:rPr kumimoji="1" lang="ja-JP" altLang="ja-JP" sz="1300">
              <a:solidFill>
                <a:sysClr val="windowText" lastClr="000000"/>
              </a:solidFill>
              <a:effectLst/>
              <a:latin typeface="+mn-lt"/>
              <a:ea typeface="+mn-ea"/>
              <a:cs typeface="+mn-cs"/>
            </a:rPr>
            <a:t>なっている。昨年と比べ</a:t>
          </a:r>
          <a:r>
            <a:rPr kumimoji="1" lang="en-US" altLang="ja-JP" sz="1300">
              <a:solidFill>
                <a:sysClr val="windowText" lastClr="000000"/>
              </a:solidFill>
              <a:effectLst/>
              <a:latin typeface="+mn-lt"/>
              <a:ea typeface="+mn-ea"/>
              <a:cs typeface="+mn-cs"/>
            </a:rPr>
            <a:t>2,482</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低く</a:t>
          </a:r>
          <a:r>
            <a:rPr kumimoji="1" lang="ja-JP" altLang="ja-JP" sz="1300">
              <a:solidFill>
                <a:sysClr val="windowText" lastClr="000000"/>
              </a:solidFill>
              <a:effectLst/>
              <a:latin typeface="+mn-lt"/>
              <a:ea typeface="+mn-ea"/>
              <a:cs typeface="+mn-cs"/>
            </a:rPr>
            <a:t>なっているが，これは，退職手当負担金の</a:t>
          </a:r>
          <a:r>
            <a:rPr kumimoji="1" lang="ja-JP" altLang="en-US" sz="1300">
              <a:solidFill>
                <a:sysClr val="windowText" lastClr="000000"/>
              </a:solidFill>
              <a:effectLst/>
              <a:latin typeface="+mn-lt"/>
              <a:ea typeface="+mn-ea"/>
              <a:cs typeface="+mn-cs"/>
            </a:rPr>
            <a:t>減（△</a:t>
          </a:r>
          <a:r>
            <a:rPr kumimoji="1" lang="en-US" altLang="ja-JP" sz="1300">
              <a:solidFill>
                <a:sysClr val="windowText" lastClr="000000"/>
              </a:solidFill>
              <a:effectLst/>
              <a:latin typeface="+mn-lt"/>
              <a:ea typeface="+mn-ea"/>
              <a:cs typeface="+mn-cs"/>
            </a:rPr>
            <a:t>31</a:t>
          </a:r>
          <a:r>
            <a:rPr kumimoji="1" lang="ja-JP" altLang="en-US" sz="1300">
              <a:solidFill>
                <a:sysClr val="windowText" lastClr="000000"/>
              </a:solidFill>
              <a:effectLst/>
              <a:latin typeface="+mn-lt"/>
              <a:ea typeface="+mn-ea"/>
              <a:cs typeface="+mn-cs"/>
            </a:rPr>
            <a:t>百万円）や特定教育・保育施設に対する給付費の性質別変更（物件費⇒扶助費，</a:t>
          </a:r>
          <a:r>
            <a:rPr kumimoji="1" lang="en-US" altLang="ja-JP" sz="1300">
              <a:solidFill>
                <a:sysClr val="windowText" lastClr="000000"/>
              </a:solidFill>
              <a:effectLst/>
              <a:latin typeface="+mn-lt"/>
              <a:ea typeface="+mn-ea"/>
              <a:cs typeface="+mn-cs"/>
            </a:rPr>
            <a:t>303</a:t>
          </a:r>
          <a:r>
            <a:rPr kumimoji="1" lang="ja-JP" altLang="en-US" sz="1300">
              <a:solidFill>
                <a:sysClr val="windowText" lastClr="000000"/>
              </a:solidFill>
              <a:effectLst/>
              <a:latin typeface="+mn-lt"/>
              <a:ea typeface="+mn-ea"/>
              <a:cs typeface="+mn-cs"/>
            </a:rPr>
            <a:t>百万円）が影響している。</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今後も定員管理計画の着実な推進による人件費の抑制や入札に伴う物件費のコスト削減を図る。</a:t>
          </a:r>
          <a:endParaRPr lang="ja-JP" altLang="ja-JP" sz="1300">
            <a:solidFill>
              <a:sysClr val="windowText" lastClr="000000"/>
            </a:solidFill>
            <a:effectLst/>
          </a:endParaRPr>
        </a:p>
        <a:p>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41721</xdr:rowOff>
    </xdr:from>
    <xdr:to>
      <xdr:col>7</xdr:col>
      <xdr:colOff>152400</xdr:colOff>
      <xdr:row>81</xdr:row>
      <xdr:rowOff>46000</xdr:rowOff>
    </xdr:to>
    <xdr:cxnSp macro="">
      <xdr:nvCxnSpPr>
        <xdr:cNvPr id="197" name="直線コネクタ 196"/>
        <xdr:cNvCxnSpPr/>
      </xdr:nvCxnSpPr>
      <xdr:spPr>
        <a:xfrm flipV="1">
          <a:off x="4114800" y="13929171"/>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26499</xdr:rowOff>
    </xdr:from>
    <xdr:ext cx="762000" cy="259045"/>
    <xdr:sp macro="" textlink="">
      <xdr:nvSpPr>
        <xdr:cNvPr id="198" name="人件費・物件費等の状況平均値テキスト"/>
        <xdr:cNvSpPr txBox="1"/>
      </xdr:nvSpPr>
      <xdr:spPr>
        <a:xfrm>
          <a:off x="5041900" y="13913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40827</xdr:rowOff>
    </xdr:from>
    <xdr:to>
      <xdr:col>6</xdr:col>
      <xdr:colOff>0</xdr:colOff>
      <xdr:row>81</xdr:row>
      <xdr:rowOff>46000</xdr:rowOff>
    </xdr:to>
    <xdr:cxnSp macro="">
      <xdr:nvCxnSpPr>
        <xdr:cNvPr id="200" name="直線コネクタ 199"/>
        <xdr:cNvCxnSpPr/>
      </xdr:nvCxnSpPr>
      <xdr:spPr>
        <a:xfrm>
          <a:off x="3225800" y="13928277"/>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40827</xdr:rowOff>
    </xdr:from>
    <xdr:to>
      <xdr:col>4</xdr:col>
      <xdr:colOff>482600</xdr:colOff>
      <xdr:row>81</xdr:row>
      <xdr:rowOff>48223</xdr:rowOff>
    </xdr:to>
    <xdr:cxnSp macro="">
      <xdr:nvCxnSpPr>
        <xdr:cNvPr id="203" name="直線コネクタ 202"/>
        <xdr:cNvCxnSpPr/>
      </xdr:nvCxnSpPr>
      <xdr:spPr>
        <a:xfrm flipV="1">
          <a:off x="2336800" y="13928277"/>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43642</xdr:rowOff>
    </xdr:from>
    <xdr:to>
      <xdr:col>3</xdr:col>
      <xdr:colOff>279400</xdr:colOff>
      <xdr:row>81</xdr:row>
      <xdr:rowOff>48223</xdr:rowOff>
    </xdr:to>
    <xdr:cxnSp macro="">
      <xdr:nvCxnSpPr>
        <xdr:cNvPr id="206" name="直線コネクタ 205"/>
        <xdr:cNvCxnSpPr/>
      </xdr:nvCxnSpPr>
      <xdr:spPr>
        <a:xfrm>
          <a:off x="1447800" y="13931092"/>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162371</xdr:rowOff>
    </xdr:from>
    <xdr:to>
      <xdr:col>7</xdr:col>
      <xdr:colOff>203200</xdr:colOff>
      <xdr:row>81</xdr:row>
      <xdr:rowOff>92521</xdr:rowOff>
    </xdr:to>
    <xdr:sp macro="" textlink="">
      <xdr:nvSpPr>
        <xdr:cNvPr id="216" name="円/楕円 215"/>
        <xdr:cNvSpPr/>
      </xdr:nvSpPr>
      <xdr:spPr>
        <a:xfrm>
          <a:off x="4902200" y="138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83648</xdr:rowOff>
    </xdr:from>
    <xdr:ext cx="762000" cy="259045"/>
    <xdr:sp macro="" textlink="">
      <xdr:nvSpPr>
        <xdr:cNvPr id="217" name="人件費・物件費等の状況該当値テキスト"/>
        <xdr:cNvSpPr txBox="1"/>
      </xdr:nvSpPr>
      <xdr:spPr>
        <a:xfrm>
          <a:off x="5041900" y="137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166650</xdr:rowOff>
    </xdr:from>
    <xdr:to>
      <xdr:col>6</xdr:col>
      <xdr:colOff>50800</xdr:colOff>
      <xdr:row>81</xdr:row>
      <xdr:rowOff>96800</xdr:rowOff>
    </xdr:to>
    <xdr:sp macro="" textlink="">
      <xdr:nvSpPr>
        <xdr:cNvPr id="218" name="円/楕円 217"/>
        <xdr:cNvSpPr/>
      </xdr:nvSpPr>
      <xdr:spPr>
        <a:xfrm>
          <a:off x="4064000" y="138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106977</xdr:rowOff>
    </xdr:from>
    <xdr:ext cx="736600" cy="259045"/>
    <xdr:sp macro="" textlink="">
      <xdr:nvSpPr>
        <xdr:cNvPr id="219" name="テキスト ボックス 218"/>
        <xdr:cNvSpPr txBox="1"/>
      </xdr:nvSpPr>
      <xdr:spPr>
        <a:xfrm>
          <a:off x="3733800" y="1365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110,373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161477</xdr:rowOff>
    </xdr:from>
    <xdr:to>
      <xdr:col>4</xdr:col>
      <xdr:colOff>533400</xdr:colOff>
      <xdr:row>81</xdr:row>
      <xdr:rowOff>91627</xdr:rowOff>
    </xdr:to>
    <xdr:sp macro="" textlink="">
      <xdr:nvSpPr>
        <xdr:cNvPr id="220" name="円/楕円 219"/>
        <xdr:cNvSpPr/>
      </xdr:nvSpPr>
      <xdr:spPr>
        <a:xfrm>
          <a:off x="3175000" y="138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101804</xdr:rowOff>
    </xdr:from>
    <xdr:ext cx="762000" cy="259045"/>
    <xdr:sp macro="" textlink="">
      <xdr:nvSpPr>
        <xdr:cNvPr id="221" name="テキスト ボックス 220"/>
        <xdr:cNvSpPr txBox="1"/>
      </xdr:nvSpPr>
      <xdr:spPr>
        <a:xfrm>
          <a:off x="2844800" y="1364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107,372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168873</xdr:rowOff>
    </xdr:from>
    <xdr:to>
      <xdr:col>3</xdr:col>
      <xdr:colOff>330200</xdr:colOff>
      <xdr:row>81</xdr:row>
      <xdr:rowOff>99023</xdr:rowOff>
    </xdr:to>
    <xdr:sp macro="" textlink="">
      <xdr:nvSpPr>
        <xdr:cNvPr id="222" name="円/楕円 221"/>
        <xdr:cNvSpPr/>
      </xdr:nvSpPr>
      <xdr:spPr>
        <a:xfrm>
          <a:off x="2286000" y="13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109200</xdr:rowOff>
    </xdr:from>
    <xdr:ext cx="762000" cy="259045"/>
    <xdr:sp macro="" textlink="">
      <xdr:nvSpPr>
        <xdr:cNvPr id="223" name="テキスト ボックス 222"/>
        <xdr:cNvSpPr txBox="1"/>
      </xdr:nvSpPr>
      <xdr:spPr>
        <a:xfrm>
          <a:off x="1955800" y="1365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111,663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164292</xdr:rowOff>
    </xdr:from>
    <xdr:to>
      <xdr:col>2</xdr:col>
      <xdr:colOff>127000</xdr:colOff>
      <xdr:row>81</xdr:row>
      <xdr:rowOff>94442</xdr:rowOff>
    </xdr:to>
    <xdr:sp macro="" textlink="">
      <xdr:nvSpPr>
        <xdr:cNvPr id="224" name="円/楕円 223"/>
        <xdr:cNvSpPr/>
      </xdr:nvSpPr>
      <xdr:spPr>
        <a:xfrm>
          <a:off x="1397000" y="138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104619</xdr:rowOff>
    </xdr:from>
    <xdr:ext cx="762000" cy="259045"/>
    <xdr:sp macro="" textlink="">
      <xdr:nvSpPr>
        <xdr:cNvPr id="225" name="テキスト ボックス 224"/>
        <xdr:cNvSpPr txBox="1"/>
      </xdr:nvSpPr>
      <xdr:spPr>
        <a:xfrm>
          <a:off x="1066800" y="1364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平成</a:t>
          </a:r>
          <a:r>
            <a:rPr lang="en-US" altLang="ja-JP" sz="1300">
              <a:solidFill>
                <a:sysClr val="windowText" lastClr="000000"/>
              </a:solidFill>
              <a:effectLst/>
              <a:latin typeface="+mj-ea"/>
              <a:ea typeface="+mj-ea"/>
              <a:cs typeface="+mn-cs"/>
            </a:rPr>
            <a:t>18</a:t>
          </a:r>
          <a:r>
            <a:rPr lang="ja-JP" altLang="ja-JP" sz="1300">
              <a:solidFill>
                <a:sysClr val="windowText" lastClr="000000"/>
              </a:solidFill>
              <a:effectLst/>
              <a:latin typeface="+mn-lt"/>
              <a:ea typeface="+mn-ea"/>
              <a:cs typeface="+mn-cs"/>
            </a:rPr>
            <a:t>年以降の給与構造見直し等により，地域民間給与の反映，年功的な給与上昇の抑制と職務・職責に応じた給料構造への転換，勤務実績の給与への反映など，国と同様の考え方による取組みを推進してきており，国とほぼ同水準となっている。</a:t>
          </a:r>
        </a:p>
        <a:p>
          <a:r>
            <a:rPr lang="ja-JP" altLang="ja-JP" sz="1300">
              <a:solidFill>
                <a:sysClr val="windowText" lastClr="000000"/>
              </a:solidFill>
              <a:effectLst/>
              <a:latin typeface="+mn-lt"/>
              <a:ea typeface="+mn-ea"/>
              <a:cs typeface="+mn-cs"/>
            </a:rPr>
            <a:t>　今後も一層の給与の適正化に努めていく。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133350</xdr:rowOff>
    </xdr:to>
    <xdr:cxnSp macro="">
      <xdr:nvCxnSpPr>
        <xdr:cNvPr id="261" name="直線コネクタ 260"/>
        <xdr:cNvCxnSpPr/>
      </xdr:nvCxnSpPr>
      <xdr:spPr>
        <a:xfrm flipV="1">
          <a:off x="16179800" y="143177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133350</xdr:rowOff>
    </xdr:to>
    <xdr:cxnSp macro="">
      <xdr:nvCxnSpPr>
        <xdr:cNvPr id="264" name="直線コネクタ 263"/>
        <xdr:cNvCxnSpPr/>
      </xdr:nvCxnSpPr>
      <xdr:spPr>
        <a:xfrm>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167821</xdr:rowOff>
    </xdr:to>
    <xdr:cxnSp macro="">
      <xdr:nvCxnSpPr>
        <xdr:cNvPr id="267" name="直線コネクタ 266"/>
        <xdr:cNvCxnSpPr/>
      </xdr:nvCxnSpPr>
      <xdr:spPr>
        <a:xfrm flipV="1">
          <a:off x="14401800" y="142832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167821</xdr:rowOff>
    </xdr:from>
    <xdr:to>
      <xdr:col>21</xdr:col>
      <xdr:colOff>0</xdr:colOff>
      <xdr:row>89</xdr:row>
      <xdr:rowOff>161773</xdr:rowOff>
    </xdr:to>
    <xdr:cxnSp macro="">
      <xdr:nvCxnSpPr>
        <xdr:cNvPr id="270" name="直線コネクタ 269"/>
        <xdr:cNvCxnSpPr/>
      </xdr:nvCxnSpPr>
      <xdr:spPr>
        <a:xfrm flipV="1">
          <a:off x="13512800" y="14398171"/>
          <a:ext cx="889000" cy="102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80" name="円/楕円 279"/>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81"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82" name="円/楕円 28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3" name="テキスト ボックス 28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4" name="円/楕円 283"/>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5" name="テキスト ボックス 284"/>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117021</xdr:rowOff>
    </xdr:from>
    <xdr:to>
      <xdr:col>21</xdr:col>
      <xdr:colOff>50800</xdr:colOff>
      <xdr:row>84</xdr:row>
      <xdr:rowOff>47171</xdr:rowOff>
    </xdr:to>
    <xdr:sp macro="" textlink="">
      <xdr:nvSpPr>
        <xdr:cNvPr id="286" name="円/楕円 285"/>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87" name="テキスト ボックス 286"/>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8" name="円/楕円 287"/>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9" name="テキスト ボックス 28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定員適正化の取組みにより，類似団体平均と比較して人口千人当たり職員数は</a:t>
          </a:r>
          <a:r>
            <a:rPr kumimoji="1" lang="en-US" altLang="ja-JP" sz="1300">
              <a:latin typeface="ＭＳ Ｐゴシック"/>
            </a:rPr>
            <a:t>1.47</a:t>
          </a:r>
          <a:r>
            <a:rPr kumimoji="1" lang="ja-JP" altLang="en-US" sz="1300">
              <a:latin typeface="ＭＳ Ｐゴシック"/>
            </a:rPr>
            <a:t>人少ない数値となっている。刻々と変化する社会情勢と施策の進捗状況を見据えつつ，引き続き，鹿嶋市定員管理計画（</a:t>
          </a:r>
          <a:r>
            <a:rPr kumimoji="1" lang="en-US" altLang="ja-JP" sz="1300">
              <a:latin typeface="ＭＳ Ｐゴシック"/>
            </a:rPr>
            <a:t>H29</a:t>
          </a:r>
          <a:r>
            <a:rPr kumimoji="1" lang="ja-JP" altLang="en-US" sz="1300">
              <a:latin typeface="ＭＳ Ｐゴシック"/>
            </a:rPr>
            <a:t>～</a:t>
          </a:r>
          <a:r>
            <a:rPr kumimoji="1" lang="en-US" altLang="ja-JP" sz="1300">
              <a:latin typeface="ＭＳ Ｐゴシック"/>
            </a:rPr>
            <a:t>33</a:t>
          </a:r>
          <a:r>
            <a:rPr kumimoji="1" lang="ja-JP" altLang="en-US" sz="1300">
              <a:latin typeface="ＭＳ Ｐゴシック"/>
            </a:rPr>
            <a:t>年度）に基づき計画的な定員管理に努めるとともに，職員個々の資質及び能力の向上を図り，市民サービスの質の確保に努める。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13335</xdr:rowOff>
    </xdr:from>
    <xdr:to>
      <xdr:col>24</xdr:col>
      <xdr:colOff>558800</xdr:colOff>
      <xdr:row>60</xdr:row>
      <xdr:rowOff>55563</xdr:rowOff>
    </xdr:to>
    <xdr:cxnSp macro="">
      <xdr:nvCxnSpPr>
        <xdr:cNvPr id="324" name="直線コネクタ 323"/>
        <xdr:cNvCxnSpPr/>
      </xdr:nvCxnSpPr>
      <xdr:spPr>
        <a:xfrm>
          <a:off x="16179800" y="1030033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150601</xdr:rowOff>
    </xdr:from>
    <xdr:to>
      <xdr:col>23</xdr:col>
      <xdr:colOff>406400</xdr:colOff>
      <xdr:row>60</xdr:row>
      <xdr:rowOff>13335</xdr:rowOff>
    </xdr:to>
    <xdr:cxnSp macro="">
      <xdr:nvCxnSpPr>
        <xdr:cNvPr id="327" name="直線コネクタ 326"/>
        <xdr:cNvCxnSpPr/>
      </xdr:nvCxnSpPr>
      <xdr:spPr>
        <a:xfrm>
          <a:off x="15290800" y="1026615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146579</xdr:rowOff>
    </xdr:from>
    <xdr:to>
      <xdr:col>22</xdr:col>
      <xdr:colOff>203200</xdr:colOff>
      <xdr:row>59</xdr:row>
      <xdr:rowOff>150601</xdr:rowOff>
    </xdr:to>
    <xdr:cxnSp macro="">
      <xdr:nvCxnSpPr>
        <xdr:cNvPr id="330" name="直線コネクタ 329"/>
        <xdr:cNvCxnSpPr/>
      </xdr:nvCxnSpPr>
      <xdr:spPr>
        <a:xfrm>
          <a:off x="14401800" y="1026212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146579</xdr:rowOff>
    </xdr:from>
    <xdr:to>
      <xdr:col>21</xdr:col>
      <xdr:colOff>0</xdr:colOff>
      <xdr:row>59</xdr:row>
      <xdr:rowOff>148590</xdr:rowOff>
    </xdr:to>
    <xdr:cxnSp macro="">
      <xdr:nvCxnSpPr>
        <xdr:cNvPr id="333" name="直線コネクタ 332"/>
        <xdr:cNvCxnSpPr/>
      </xdr:nvCxnSpPr>
      <xdr:spPr>
        <a:xfrm flipV="1">
          <a:off x="13512800" y="102621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4763</xdr:rowOff>
    </xdr:from>
    <xdr:to>
      <xdr:col>24</xdr:col>
      <xdr:colOff>609600</xdr:colOff>
      <xdr:row>60</xdr:row>
      <xdr:rowOff>106363</xdr:rowOff>
    </xdr:to>
    <xdr:sp macro="" textlink="">
      <xdr:nvSpPr>
        <xdr:cNvPr id="343" name="円/楕円 342"/>
        <xdr:cNvSpPr/>
      </xdr:nvSpPr>
      <xdr:spPr>
        <a:xfrm>
          <a:off x="16967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21290</xdr:rowOff>
    </xdr:from>
    <xdr:ext cx="762000" cy="259045"/>
    <xdr:sp macro="" textlink="">
      <xdr:nvSpPr>
        <xdr:cNvPr id="344" name="定員管理の状況該当値テキスト"/>
        <xdr:cNvSpPr txBox="1"/>
      </xdr:nvSpPr>
      <xdr:spPr>
        <a:xfrm>
          <a:off x="17106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133985</xdr:rowOff>
    </xdr:from>
    <xdr:to>
      <xdr:col>23</xdr:col>
      <xdr:colOff>457200</xdr:colOff>
      <xdr:row>60</xdr:row>
      <xdr:rowOff>64135</xdr:rowOff>
    </xdr:to>
    <xdr:sp macro="" textlink="">
      <xdr:nvSpPr>
        <xdr:cNvPr id="345" name="円/楕円 344"/>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74312</xdr:rowOff>
    </xdr:from>
    <xdr:ext cx="736600" cy="259045"/>
    <xdr:sp macro="" textlink="">
      <xdr:nvSpPr>
        <xdr:cNvPr id="346" name="テキスト ボックス 345"/>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99801</xdr:rowOff>
    </xdr:from>
    <xdr:to>
      <xdr:col>22</xdr:col>
      <xdr:colOff>254000</xdr:colOff>
      <xdr:row>60</xdr:row>
      <xdr:rowOff>29951</xdr:rowOff>
    </xdr:to>
    <xdr:sp macro="" textlink="">
      <xdr:nvSpPr>
        <xdr:cNvPr id="347" name="円/楕円 346"/>
        <xdr:cNvSpPr/>
      </xdr:nvSpPr>
      <xdr:spPr>
        <a:xfrm>
          <a:off x="15240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40128</xdr:rowOff>
    </xdr:from>
    <xdr:ext cx="762000" cy="259045"/>
    <xdr:sp macro="" textlink="">
      <xdr:nvSpPr>
        <xdr:cNvPr id="348" name="テキスト ボックス 347"/>
        <xdr:cNvSpPr txBox="1"/>
      </xdr:nvSpPr>
      <xdr:spPr>
        <a:xfrm>
          <a:off x="14909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95779</xdr:rowOff>
    </xdr:from>
    <xdr:to>
      <xdr:col>21</xdr:col>
      <xdr:colOff>50800</xdr:colOff>
      <xdr:row>60</xdr:row>
      <xdr:rowOff>25929</xdr:rowOff>
    </xdr:to>
    <xdr:sp macro="" textlink="">
      <xdr:nvSpPr>
        <xdr:cNvPr id="349" name="円/楕円 348"/>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36106</xdr:rowOff>
    </xdr:from>
    <xdr:ext cx="762000" cy="259045"/>
    <xdr:sp macro="" textlink="">
      <xdr:nvSpPr>
        <xdr:cNvPr id="350" name="テキスト ボックス 349"/>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51" name="円/楕円 350"/>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52" name="テキスト ボックス 351"/>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本市の実質公債費比率は，類似団体平均より</a:t>
          </a:r>
          <a:r>
            <a:rPr kumimoji="1" lang="en-US" altLang="ja-JP" sz="1300">
              <a:latin typeface="ＭＳ Ｐゴシック"/>
            </a:rPr>
            <a:t>0.2</a:t>
          </a:r>
          <a:r>
            <a:rPr kumimoji="1" lang="ja-JP" altLang="en-US" sz="1300">
              <a:latin typeface="ＭＳ Ｐゴシック"/>
            </a:rPr>
            <a:t>ポイント低く，前年度に比べ</a:t>
          </a:r>
          <a:r>
            <a:rPr kumimoji="1" lang="en-US" altLang="ja-JP" sz="1300">
              <a:latin typeface="ＭＳ Ｐゴシック"/>
            </a:rPr>
            <a:t>0.8</a:t>
          </a:r>
          <a:r>
            <a:rPr kumimoji="1" lang="ja-JP" altLang="en-US" sz="1300">
              <a:latin typeface="ＭＳ Ｐゴシック"/>
            </a:rPr>
            <a:t>ポイント下降した。下降の要因としては，標準税収入額の増や普通交付税額の増による分母の増加と，組合等への負担金・補助金のうち組合等が起こした地方債の償還財源に充てたと認められる額の減や公債費に準ずる債務負担行為額の減により分子が減少したことによる。</a:t>
          </a:r>
          <a:endParaRPr kumimoji="1" lang="en-US" altLang="ja-JP" sz="1300">
            <a:latin typeface="ＭＳ Ｐゴシック"/>
          </a:endParaRPr>
        </a:p>
        <a:p>
          <a:r>
            <a:rPr kumimoji="1" lang="ja-JP" altLang="en-US" sz="1300">
              <a:latin typeface="ＭＳ Ｐゴシック"/>
            </a:rPr>
            <a:t>　住民ニーズや事業の緊急度を的確に把握し事業を選択し，起債に大きく頼ることのない財政運営に努める。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113212</xdr:rowOff>
    </xdr:from>
    <xdr:to>
      <xdr:col>24</xdr:col>
      <xdr:colOff>558800</xdr:colOff>
      <xdr:row>40</xdr:row>
      <xdr:rowOff>168366</xdr:rowOff>
    </xdr:to>
    <xdr:cxnSp macro="">
      <xdr:nvCxnSpPr>
        <xdr:cNvPr id="387" name="直線コネクタ 386"/>
        <xdr:cNvCxnSpPr/>
      </xdr:nvCxnSpPr>
      <xdr:spPr>
        <a:xfrm flipV="1">
          <a:off x="16179800" y="69712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168366</xdr:rowOff>
    </xdr:from>
    <xdr:to>
      <xdr:col>23</xdr:col>
      <xdr:colOff>406400</xdr:colOff>
      <xdr:row>43</xdr:row>
      <xdr:rowOff>19413</xdr:rowOff>
    </xdr:to>
    <xdr:cxnSp macro="">
      <xdr:nvCxnSpPr>
        <xdr:cNvPr id="390" name="直線コネクタ 389"/>
        <xdr:cNvCxnSpPr/>
      </xdr:nvCxnSpPr>
      <xdr:spPr>
        <a:xfrm flipV="1">
          <a:off x="15290800" y="7026366"/>
          <a:ext cx="889000" cy="36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19413</xdr:rowOff>
    </xdr:from>
    <xdr:to>
      <xdr:col>22</xdr:col>
      <xdr:colOff>203200</xdr:colOff>
      <xdr:row>43</xdr:row>
      <xdr:rowOff>74567</xdr:rowOff>
    </xdr:to>
    <xdr:cxnSp macro="">
      <xdr:nvCxnSpPr>
        <xdr:cNvPr id="393" name="直線コネクタ 392"/>
        <xdr:cNvCxnSpPr/>
      </xdr:nvCxnSpPr>
      <xdr:spPr>
        <a:xfrm flipV="1">
          <a:off x="14401800" y="739176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5" name="テキスト ボックス 394"/>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74567</xdr:rowOff>
    </xdr:from>
    <xdr:to>
      <xdr:col>21</xdr:col>
      <xdr:colOff>0</xdr:colOff>
      <xdr:row>43</xdr:row>
      <xdr:rowOff>150404</xdr:rowOff>
    </xdr:to>
    <xdr:cxnSp macro="">
      <xdr:nvCxnSpPr>
        <xdr:cNvPr id="396" name="直線コネクタ 395"/>
        <xdr:cNvCxnSpPr/>
      </xdr:nvCxnSpPr>
      <xdr:spPr>
        <a:xfrm flipV="1">
          <a:off x="13512800" y="744691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62412</xdr:rowOff>
    </xdr:from>
    <xdr:to>
      <xdr:col>24</xdr:col>
      <xdr:colOff>609600</xdr:colOff>
      <xdr:row>40</xdr:row>
      <xdr:rowOff>164012</xdr:rowOff>
    </xdr:to>
    <xdr:sp macro="" textlink="">
      <xdr:nvSpPr>
        <xdr:cNvPr id="406" name="円/楕円 405"/>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78939</xdr:rowOff>
    </xdr:from>
    <xdr:ext cx="762000" cy="259045"/>
    <xdr:sp macro="" textlink="">
      <xdr:nvSpPr>
        <xdr:cNvPr id="407" name="公債費負担の状況該当値テキスト"/>
        <xdr:cNvSpPr txBox="1"/>
      </xdr:nvSpPr>
      <xdr:spPr>
        <a:xfrm>
          <a:off x="17106900" y="67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117566</xdr:rowOff>
    </xdr:from>
    <xdr:to>
      <xdr:col>23</xdr:col>
      <xdr:colOff>457200</xdr:colOff>
      <xdr:row>41</xdr:row>
      <xdr:rowOff>47716</xdr:rowOff>
    </xdr:to>
    <xdr:sp macro="" textlink="">
      <xdr:nvSpPr>
        <xdr:cNvPr id="408" name="円/楕円 407"/>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32493</xdr:rowOff>
    </xdr:from>
    <xdr:ext cx="736600" cy="259045"/>
    <xdr:sp macro="" textlink="">
      <xdr:nvSpPr>
        <xdr:cNvPr id="409" name="テキスト ボックス 408"/>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140063</xdr:rowOff>
    </xdr:from>
    <xdr:to>
      <xdr:col>22</xdr:col>
      <xdr:colOff>254000</xdr:colOff>
      <xdr:row>43</xdr:row>
      <xdr:rowOff>70213</xdr:rowOff>
    </xdr:to>
    <xdr:sp macro="" textlink="">
      <xdr:nvSpPr>
        <xdr:cNvPr id="410" name="円/楕円 409"/>
        <xdr:cNvSpPr/>
      </xdr:nvSpPr>
      <xdr:spPr>
        <a:xfrm>
          <a:off x="15240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54990</xdr:rowOff>
    </xdr:from>
    <xdr:ext cx="762000" cy="259045"/>
    <xdr:sp macro="" textlink="">
      <xdr:nvSpPr>
        <xdr:cNvPr id="411" name="テキスト ボックス 410"/>
        <xdr:cNvSpPr txBox="1"/>
      </xdr:nvSpPr>
      <xdr:spPr>
        <a:xfrm>
          <a:off x="14909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23767</xdr:rowOff>
    </xdr:from>
    <xdr:to>
      <xdr:col>21</xdr:col>
      <xdr:colOff>50800</xdr:colOff>
      <xdr:row>43</xdr:row>
      <xdr:rowOff>125367</xdr:rowOff>
    </xdr:to>
    <xdr:sp macro="" textlink="">
      <xdr:nvSpPr>
        <xdr:cNvPr id="412" name="円/楕円 411"/>
        <xdr:cNvSpPr/>
      </xdr:nvSpPr>
      <xdr:spPr>
        <a:xfrm>
          <a:off x="14351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110144</xdr:rowOff>
    </xdr:from>
    <xdr:ext cx="762000" cy="259045"/>
    <xdr:sp macro="" textlink="">
      <xdr:nvSpPr>
        <xdr:cNvPr id="413" name="テキスト ボックス 412"/>
        <xdr:cNvSpPr txBox="1"/>
      </xdr:nvSpPr>
      <xdr:spPr>
        <a:xfrm>
          <a:off x="14020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99604</xdr:rowOff>
    </xdr:from>
    <xdr:to>
      <xdr:col>19</xdr:col>
      <xdr:colOff>533400</xdr:colOff>
      <xdr:row>44</xdr:row>
      <xdr:rowOff>29754</xdr:rowOff>
    </xdr:to>
    <xdr:sp macro="" textlink="">
      <xdr:nvSpPr>
        <xdr:cNvPr id="414" name="円/楕円 413"/>
        <xdr:cNvSpPr/>
      </xdr:nvSpPr>
      <xdr:spPr>
        <a:xfrm>
          <a:off x="13462000" y="74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14531</xdr:rowOff>
    </xdr:from>
    <xdr:ext cx="762000" cy="259045"/>
    <xdr:sp macro="" textlink="">
      <xdr:nvSpPr>
        <xdr:cNvPr id="415" name="テキスト ボックス 414"/>
        <xdr:cNvSpPr txBox="1"/>
      </xdr:nvSpPr>
      <xdr:spPr>
        <a:xfrm>
          <a:off x="13131800" y="75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前年度比で</a:t>
          </a:r>
          <a:r>
            <a:rPr kumimoji="1" lang="en-US" altLang="ja-JP" sz="1300">
              <a:latin typeface="ＭＳ Ｐゴシック"/>
            </a:rPr>
            <a:t>4.4</a:t>
          </a:r>
          <a:r>
            <a:rPr kumimoji="1" lang="ja-JP" altLang="en-US" sz="1300">
              <a:latin typeface="ＭＳ Ｐゴシック"/>
            </a:rPr>
            <a:t>ポイント下降したが，類似</a:t>
          </a:r>
          <a:r>
            <a:rPr kumimoji="1" lang="ja-JP" altLang="en-US" sz="1300">
              <a:solidFill>
                <a:sysClr val="windowText" lastClr="000000"/>
              </a:solidFill>
              <a:latin typeface="ＭＳ Ｐゴシック"/>
            </a:rPr>
            <a:t>団体平均と比較して</a:t>
          </a:r>
          <a:r>
            <a:rPr kumimoji="1" lang="en-US" altLang="ja-JP" sz="1300">
              <a:solidFill>
                <a:sysClr val="windowText" lastClr="000000"/>
              </a:solidFill>
              <a:latin typeface="ＭＳ Ｐゴシック"/>
            </a:rPr>
            <a:t>15.0</a:t>
          </a:r>
          <a:r>
            <a:rPr kumimoji="1" lang="ja-JP" altLang="en-US" sz="1300">
              <a:solidFill>
                <a:sysClr val="windowText" lastClr="000000"/>
              </a:solidFill>
              <a:latin typeface="ＭＳ Ｐゴシック"/>
            </a:rPr>
            <a:t>ポイント高くなっている。前年度からの下降要因としては，地方債現在高の減少や退職手当負担見込額が減少したことから全体として比率が減少した。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今後も，後世への負担を少しでも軽減するよう，事業の精査及び人員配置の適正化を図っていく。</a:t>
          </a:r>
          <a:endParaRPr kumimoji="1" lang="en-US" altLang="ja-JP" sz="1300">
            <a:solidFill>
              <a:sysClr val="windowText" lastClr="000000"/>
            </a:solidFill>
            <a:latin typeface="ＭＳ Ｐゴシック"/>
          </a:endParaRPr>
        </a:p>
        <a:p>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14351</xdr:rowOff>
    </xdr:from>
    <xdr:to>
      <xdr:col>24</xdr:col>
      <xdr:colOff>558800</xdr:colOff>
      <xdr:row>16</xdr:row>
      <xdr:rowOff>49742</xdr:rowOff>
    </xdr:to>
    <xdr:cxnSp macro="">
      <xdr:nvCxnSpPr>
        <xdr:cNvPr id="449" name="直線コネクタ 448"/>
        <xdr:cNvCxnSpPr/>
      </xdr:nvCxnSpPr>
      <xdr:spPr>
        <a:xfrm flipV="1">
          <a:off x="16179800" y="2757551"/>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49742</xdr:rowOff>
    </xdr:from>
    <xdr:to>
      <xdr:col>23</xdr:col>
      <xdr:colOff>406400</xdr:colOff>
      <xdr:row>16</xdr:row>
      <xdr:rowOff>107654</xdr:rowOff>
    </xdr:to>
    <xdr:cxnSp macro="">
      <xdr:nvCxnSpPr>
        <xdr:cNvPr id="452" name="直線コネクタ 451"/>
        <xdr:cNvCxnSpPr/>
      </xdr:nvCxnSpPr>
      <xdr:spPr>
        <a:xfrm flipV="1">
          <a:off x="15290800" y="27929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146389</xdr:rowOff>
    </xdr:from>
    <xdr:to>
      <xdr:col>22</xdr:col>
      <xdr:colOff>203200</xdr:colOff>
      <xdr:row>16</xdr:row>
      <xdr:rowOff>107654</xdr:rowOff>
    </xdr:to>
    <xdr:cxnSp macro="">
      <xdr:nvCxnSpPr>
        <xdr:cNvPr id="455" name="直線コネクタ 454"/>
        <xdr:cNvCxnSpPr/>
      </xdr:nvCxnSpPr>
      <xdr:spPr>
        <a:xfrm>
          <a:off x="14401800" y="2718139"/>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146389</xdr:rowOff>
    </xdr:from>
    <xdr:to>
      <xdr:col>21</xdr:col>
      <xdr:colOff>0</xdr:colOff>
      <xdr:row>16</xdr:row>
      <xdr:rowOff>48133</xdr:rowOff>
    </xdr:to>
    <xdr:cxnSp macro="">
      <xdr:nvCxnSpPr>
        <xdr:cNvPr id="458" name="直線コネクタ 457"/>
        <xdr:cNvCxnSpPr/>
      </xdr:nvCxnSpPr>
      <xdr:spPr>
        <a:xfrm flipV="1">
          <a:off x="13512800" y="2718139"/>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135001</xdr:rowOff>
    </xdr:from>
    <xdr:to>
      <xdr:col>24</xdr:col>
      <xdr:colOff>609600</xdr:colOff>
      <xdr:row>16</xdr:row>
      <xdr:rowOff>65151</xdr:rowOff>
    </xdr:to>
    <xdr:sp macro="" textlink="">
      <xdr:nvSpPr>
        <xdr:cNvPr id="468" name="円/楕円 467"/>
        <xdr:cNvSpPr/>
      </xdr:nvSpPr>
      <xdr:spPr>
        <a:xfrm>
          <a:off x="169672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107078</xdr:rowOff>
    </xdr:from>
    <xdr:ext cx="762000" cy="259045"/>
    <xdr:sp macro="" textlink="">
      <xdr:nvSpPr>
        <xdr:cNvPr id="469" name="将来負担の状況該当値テキスト"/>
        <xdr:cNvSpPr txBox="1"/>
      </xdr:nvSpPr>
      <xdr:spPr>
        <a:xfrm>
          <a:off x="17106900" y="26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170392</xdr:rowOff>
    </xdr:from>
    <xdr:to>
      <xdr:col>23</xdr:col>
      <xdr:colOff>457200</xdr:colOff>
      <xdr:row>16</xdr:row>
      <xdr:rowOff>100542</xdr:rowOff>
    </xdr:to>
    <xdr:sp macro="" textlink="">
      <xdr:nvSpPr>
        <xdr:cNvPr id="470" name="円/楕円 469"/>
        <xdr:cNvSpPr/>
      </xdr:nvSpPr>
      <xdr:spPr>
        <a:xfrm>
          <a:off x="16129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85319</xdr:rowOff>
    </xdr:from>
    <xdr:ext cx="736600" cy="259045"/>
    <xdr:sp macro="" textlink="">
      <xdr:nvSpPr>
        <xdr:cNvPr id="471" name="テキスト ボックス 470"/>
        <xdr:cNvSpPr txBox="1"/>
      </xdr:nvSpPr>
      <xdr:spPr>
        <a:xfrm>
          <a:off x="15798800" y="282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56854</xdr:rowOff>
    </xdr:from>
    <xdr:to>
      <xdr:col>22</xdr:col>
      <xdr:colOff>254000</xdr:colOff>
      <xdr:row>16</xdr:row>
      <xdr:rowOff>158454</xdr:rowOff>
    </xdr:to>
    <xdr:sp macro="" textlink="">
      <xdr:nvSpPr>
        <xdr:cNvPr id="472" name="円/楕円 471"/>
        <xdr:cNvSpPr/>
      </xdr:nvSpPr>
      <xdr:spPr>
        <a:xfrm>
          <a:off x="15240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143231</xdr:rowOff>
    </xdr:from>
    <xdr:ext cx="762000" cy="259045"/>
    <xdr:sp macro="" textlink="">
      <xdr:nvSpPr>
        <xdr:cNvPr id="473" name="テキスト ボックス 472"/>
        <xdr:cNvSpPr txBox="1"/>
      </xdr:nvSpPr>
      <xdr:spPr>
        <a:xfrm>
          <a:off x="14909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95589</xdr:rowOff>
    </xdr:from>
    <xdr:to>
      <xdr:col>21</xdr:col>
      <xdr:colOff>50800</xdr:colOff>
      <xdr:row>16</xdr:row>
      <xdr:rowOff>25739</xdr:rowOff>
    </xdr:to>
    <xdr:sp macro="" textlink="">
      <xdr:nvSpPr>
        <xdr:cNvPr id="474" name="円/楕円 473"/>
        <xdr:cNvSpPr/>
      </xdr:nvSpPr>
      <xdr:spPr>
        <a:xfrm>
          <a:off x="14351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35916</xdr:rowOff>
    </xdr:from>
    <xdr:ext cx="762000" cy="259045"/>
    <xdr:sp macro="" textlink="">
      <xdr:nvSpPr>
        <xdr:cNvPr id="475" name="テキスト ボックス 474"/>
        <xdr:cNvSpPr txBox="1"/>
      </xdr:nvSpPr>
      <xdr:spPr>
        <a:xfrm>
          <a:off x="14020800" y="24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168783</xdr:rowOff>
    </xdr:from>
    <xdr:to>
      <xdr:col>19</xdr:col>
      <xdr:colOff>533400</xdr:colOff>
      <xdr:row>16</xdr:row>
      <xdr:rowOff>98933</xdr:rowOff>
    </xdr:to>
    <xdr:sp macro="" textlink="">
      <xdr:nvSpPr>
        <xdr:cNvPr id="476" name="円/楕円 475"/>
        <xdr:cNvSpPr/>
      </xdr:nvSpPr>
      <xdr:spPr>
        <a:xfrm>
          <a:off x="13462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109110</xdr:rowOff>
    </xdr:from>
    <xdr:ext cx="762000" cy="259045"/>
    <xdr:sp macro="" textlink="">
      <xdr:nvSpPr>
        <xdr:cNvPr id="477" name="テキスト ボックス 476"/>
        <xdr:cNvSpPr txBox="1"/>
      </xdr:nvSpPr>
      <xdr:spPr>
        <a:xfrm>
          <a:off x="13131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68,127
67,251
106.02
29,041,045
25,235,027
862,327
14,062,739
16,953,624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a:t>
          </a:r>
          <a:r>
            <a:rPr kumimoji="1" lang="en-US" altLang="ja-JP" sz="1300">
              <a:latin typeface="ＭＳ Ｐゴシック"/>
            </a:rPr>
            <a:t>0.4</a:t>
          </a:r>
          <a:r>
            <a:rPr kumimoji="1" lang="ja-JP" altLang="en-US" sz="1300">
              <a:latin typeface="ＭＳ Ｐゴシック"/>
            </a:rPr>
            <a:t>ポイント上昇した。人件費総額は減少したものの，それ以上に充当財源が減少したことが主な要因である。今後も定員管理計画の着実な推進と民間委託の推進により人件費の抑制に努める。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20320</xdr:rowOff>
    </xdr:from>
    <xdr:to>
      <xdr:col>7</xdr:col>
      <xdr:colOff>15875</xdr:colOff>
      <xdr:row>38</xdr:row>
      <xdr:rowOff>50800</xdr:rowOff>
    </xdr:to>
    <xdr:cxnSp macro="">
      <xdr:nvCxnSpPr>
        <xdr:cNvPr id="66" name="直線コネクタ 65"/>
        <xdr:cNvCxnSpPr/>
      </xdr:nvCxnSpPr>
      <xdr:spPr>
        <a:xfrm>
          <a:off x="3987800" y="6535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20320</xdr:rowOff>
    </xdr:to>
    <xdr:cxnSp macro="">
      <xdr:nvCxnSpPr>
        <xdr:cNvPr id="69" name="直線コネクタ 68"/>
        <xdr:cNvCxnSpPr/>
      </xdr:nvCxnSpPr>
      <xdr:spPr>
        <a:xfrm>
          <a:off x="3098800" y="648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27940</xdr:rowOff>
    </xdr:to>
    <xdr:cxnSp macro="">
      <xdr:nvCxnSpPr>
        <xdr:cNvPr id="72" name="直線コネクタ 71"/>
        <xdr:cNvCxnSpPr/>
      </xdr:nvCxnSpPr>
      <xdr:spPr>
        <a:xfrm flipV="1">
          <a:off x="2209800" y="6489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50800</xdr:rowOff>
    </xdr:to>
    <xdr:cxnSp macro="">
      <xdr:nvCxnSpPr>
        <xdr:cNvPr id="75" name="直線コネクタ 74"/>
        <xdr:cNvCxnSpPr/>
      </xdr:nvCxnSpPr>
      <xdr:spPr>
        <a:xfrm flipV="1">
          <a:off x="1320800" y="654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140970</xdr:rowOff>
    </xdr:from>
    <xdr:to>
      <xdr:col>5</xdr:col>
      <xdr:colOff>600075</xdr:colOff>
      <xdr:row>38</xdr:row>
      <xdr:rowOff>71120</xdr:rowOff>
    </xdr:to>
    <xdr:sp macro="" textlink="">
      <xdr:nvSpPr>
        <xdr:cNvPr id="87" name="円/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物件費は前年度と比較し</a:t>
          </a:r>
          <a:r>
            <a:rPr kumimoji="1" lang="en-US" altLang="ja-JP" sz="1300">
              <a:latin typeface="ＭＳ Ｐゴシック"/>
            </a:rPr>
            <a:t>0.8</a:t>
          </a:r>
          <a:r>
            <a:rPr kumimoji="1" lang="ja-JP" altLang="en-US" sz="1300">
              <a:latin typeface="ＭＳ Ｐゴシック"/>
            </a:rPr>
            <a:t>ポイント下降し，また類似団体平均よりも</a:t>
          </a:r>
          <a:r>
            <a:rPr kumimoji="1" lang="en-US" altLang="ja-JP" sz="1300">
              <a:latin typeface="ＭＳ Ｐゴシック"/>
            </a:rPr>
            <a:t>0.7</a:t>
          </a:r>
          <a:r>
            <a:rPr kumimoji="1" lang="ja-JP" altLang="en-US" sz="1300">
              <a:latin typeface="ＭＳ Ｐゴシック"/>
            </a:rPr>
            <a:t>ポイント低くなっているが，これは特定教育・保育施設に対する給付費の性質別変更が主な要因で</a:t>
          </a:r>
          <a:r>
            <a:rPr kumimoji="1" lang="ja-JP" altLang="en-US" sz="1300">
              <a:solidFill>
                <a:sysClr val="windowText" lastClr="000000"/>
              </a:solidFill>
              <a:latin typeface="ＭＳ Ｐゴシック"/>
            </a:rPr>
            <a:t>ある。</a:t>
          </a:r>
        </a:p>
        <a:p>
          <a:r>
            <a:rPr kumimoji="1" lang="ja-JP" altLang="en-US" sz="1300">
              <a:solidFill>
                <a:sysClr val="windowText" lastClr="000000"/>
              </a:solidFill>
              <a:latin typeface="ＭＳ Ｐゴシック"/>
            </a:rPr>
            <a:t>　今後も引き続き，入札等による競争性確保や既存事業の見直しなどにより，物件費の適正化に努める。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146050</xdr:rowOff>
    </xdr:to>
    <xdr:cxnSp macro="">
      <xdr:nvCxnSpPr>
        <xdr:cNvPr id="127" name="直線コネクタ 126"/>
        <xdr:cNvCxnSpPr/>
      </xdr:nvCxnSpPr>
      <xdr:spPr>
        <a:xfrm flipV="1">
          <a:off x="15671800" y="2999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17</xdr:row>
      <xdr:rowOff>146050</xdr:rowOff>
    </xdr:to>
    <xdr:cxnSp macro="">
      <xdr:nvCxnSpPr>
        <xdr:cNvPr id="130" name="直線コネクタ 129"/>
        <xdr:cNvCxnSpPr/>
      </xdr:nvCxnSpPr>
      <xdr:spPr>
        <a:xfrm>
          <a:off x="14782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130810</xdr:rowOff>
    </xdr:to>
    <xdr:cxnSp macro="">
      <xdr:nvCxnSpPr>
        <xdr:cNvPr id="133" name="直線コネクタ 132"/>
        <xdr:cNvCxnSpPr/>
      </xdr:nvCxnSpPr>
      <xdr:spPr>
        <a:xfrm>
          <a:off x="13893800" y="2923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39370</xdr:rowOff>
    </xdr:to>
    <xdr:cxnSp macro="">
      <xdr:nvCxnSpPr>
        <xdr:cNvPr id="136" name="直線コネクタ 135"/>
        <xdr:cNvCxnSpPr/>
      </xdr:nvCxnSpPr>
      <xdr:spPr>
        <a:xfrm flipV="1">
          <a:off x="13004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6" name="円/楕円 145"/>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50817</xdr:rowOff>
    </xdr:from>
    <xdr:ext cx="762000" cy="259045"/>
    <xdr:sp macro="" textlink="">
      <xdr:nvSpPr>
        <xdr:cNvPr id="147" name="物件費該当値テキスト"/>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8" name="円/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50" name="円/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2" name="円/楕円 151"/>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3" name="テキスト ボックス 152"/>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4" name="円/楕円 153"/>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5" name="テキスト ボックス 154"/>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a:t>
          </a:r>
          <a:r>
            <a:rPr kumimoji="1" lang="en-US" altLang="ja-JP" sz="1300">
              <a:latin typeface="ＭＳ Ｐゴシック"/>
            </a:rPr>
            <a:t>2.2</a:t>
          </a:r>
          <a:r>
            <a:rPr kumimoji="1" lang="ja-JP" altLang="en-US" sz="1300">
              <a:latin typeface="ＭＳ Ｐゴシック"/>
            </a:rPr>
            <a:t>ポイント高く，前年度からも</a:t>
          </a:r>
          <a:r>
            <a:rPr kumimoji="1" lang="en-US" altLang="ja-JP" sz="1300">
              <a:latin typeface="ＭＳ Ｐゴシック"/>
            </a:rPr>
            <a:t>0.5</a:t>
          </a:r>
          <a:r>
            <a:rPr kumimoji="1" lang="ja-JP" altLang="en-US" sz="1300">
              <a:latin typeface="ＭＳ Ｐゴシック"/>
            </a:rPr>
            <a:t>ポイント上昇した</a:t>
          </a:r>
          <a:r>
            <a:rPr kumimoji="1" lang="ja-JP" altLang="en-US" sz="1300">
              <a:solidFill>
                <a:sysClr val="windowText" lastClr="000000"/>
              </a:solidFill>
              <a:latin typeface="ＭＳ Ｐゴシック"/>
            </a:rPr>
            <a:t>。特定教育・保育施設に対する給付費の性質別変更や生活保護扶助経費の増などが上昇した大きな要因である。少子高齢化対策など今後も扶助費の上昇が見込まれるが，国の制度改正に適切に対応し，資格審査等の適正化を進めていくことで，財政を圧迫してい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143328</xdr:rowOff>
    </xdr:to>
    <xdr:cxnSp macro="">
      <xdr:nvCxnSpPr>
        <xdr:cNvPr id="190" name="直線コネクタ 189"/>
        <xdr:cNvCxnSpPr/>
      </xdr:nvCxnSpPr>
      <xdr:spPr>
        <a:xfrm>
          <a:off x="3987800" y="9690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88900</xdr:rowOff>
    </xdr:to>
    <xdr:cxnSp macro="">
      <xdr:nvCxnSpPr>
        <xdr:cNvPr id="193" name="直線コネクタ 192"/>
        <xdr:cNvCxnSpPr/>
      </xdr:nvCxnSpPr>
      <xdr:spPr>
        <a:xfrm>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9978</xdr:rowOff>
    </xdr:from>
    <xdr:to>
      <xdr:col>4</xdr:col>
      <xdr:colOff>346075</xdr:colOff>
      <xdr:row>56</xdr:row>
      <xdr:rowOff>12700</xdr:rowOff>
    </xdr:to>
    <xdr:cxnSp macro="">
      <xdr:nvCxnSpPr>
        <xdr:cNvPr id="196" name="直線コネクタ 195"/>
        <xdr:cNvCxnSpPr/>
      </xdr:nvCxnSpPr>
      <xdr:spPr>
        <a:xfrm>
          <a:off x="2209800" y="9439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9978</xdr:rowOff>
    </xdr:to>
    <xdr:cxnSp macro="">
      <xdr:nvCxnSpPr>
        <xdr:cNvPr id="199" name="直線コネクタ 198"/>
        <xdr:cNvCxnSpPr/>
      </xdr:nvCxnSpPr>
      <xdr:spPr>
        <a:xfrm>
          <a:off x="1320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9" name="円/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130628</xdr:rowOff>
    </xdr:from>
    <xdr:to>
      <xdr:col>3</xdr:col>
      <xdr:colOff>193675</xdr:colOff>
      <xdr:row>55</xdr:row>
      <xdr:rowOff>60778</xdr:rowOff>
    </xdr:to>
    <xdr:sp macro="" textlink="">
      <xdr:nvSpPr>
        <xdr:cNvPr id="215" name="円/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16" name="テキスト ボックス 215"/>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7" name="円/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18" name="テキスト ボックス 217"/>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その他の経費に係る経常収支比率は，前年度に比べ</a:t>
          </a:r>
          <a:r>
            <a:rPr kumimoji="1" lang="en-US" altLang="ja-JP" sz="1300">
              <a:latin typeface="ＭＳ Ｐゴシック"/>
            </a:rPr>
            <a:t>0.7</a:t>
          </a:r>
          <a:r>
            <a:rPr kumimoji="1" lang="ja-JP" altLang="en-US" sz="1300">
              <a:latin typeface="ＭＳ Ｐゴシック"/>
            </a:rPr>
            <a:t>ポイント増となったが，類似団体平均とは同じ数値となっている。増加した要因としては，老人医療給付経費に係る繰出金や</a:t>
          </a:r>
          <a:r>
            <a:rPr kumimoji="1" lang="ja-JP" altLang="ja-JP" sz="1300">
              <a:solidFill>
                <a:schemeClr val="dk1"/>
              </a:solidFill>
              <a:effectLst/>
              <a:latin typeface="+mn-lt"/>
              <a:ea typeface="+mn-ea"/>
              <a:cs typeface="+mn-cs"/>
            </a:rPr>
            <a:t>維持補修経費</a:t>
          </a:r>
          <a:r>
            <a:rPr kumimoji="1" lang="ja-JP" altLang="en-US" sz="1300">
              <a:latin typeface="ＭＳ Ｐゴシック"/>
            </a:rPr>
            <a:t>の増加による。</a:t>
          </a:r>
          <a:endParaRPr kumimoji="1" lang="en-US" altLang="ja-JP" sz="1300">
            <a:latin typeface="ＭＳ Ｐゴシック"/>
          </a:endParaRPr>
        </a:p>
        <a:p>
          <a:r>
            <a:rPr kumimoji="1" lang="ja-JP" altLang="en-US" sz="1300">
              <a:latin typeface="ＭＳ Ｐゴシック"/>
            </a:rPr>
            <a:t>　今後，各会計への繰出金について必要額の精査を引き続き行い，また，維持補修費についても，公共施設等総合管理計画に沿った適正な執行に努めていく。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102507</xdr:rowOff>
    </xdr:from>
    <xdr:to>
      <xdr:col>24</xdr:col>
      <xdr:colOff>31750</xdr:colOff>
      <xdr:row>58</xdr:row>
      <xdr:rowOff>7257</xdr:rowOff>
    </xdr:to>
    <xdr:cxnSp macro="">
      <xdr:nvCxnSpPr>
        <xdr:cNvPr id="253" name="直線コネクタ 252"/>
        <xdr:cNvCxnSpPr/>
      </xdr:nvCxnSpPr>
      <xdr:spPr>
        <a:xfrm>
          <a:off x="15671800" y="9875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57</xdr:row>
      <xdr:rowOff>102507</xdr:rowOff>
    </xdr:to>
    <xdr:cxnSp macro="">
      <xdr:nvCxnSpPr>
        <xdr:cNvPr id="256" name="直線コネクタ 255"/>
        <xdr:cNvCxnSpPr/>
      </xdr:nvCxnSpPr>
      <xdr:spPr>
        <a:xfrm>
          <a:off x="14782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102507</xdr:rowOff>
    </xdr:from>
    <xdr:to>
      <xdr:col>21</xdr:col>
      <xdr:colOff>361950</xdr:colOff>
      <xdr:row>58</xdr:row>
      <xdr:rowOff>105228</xdr:rowOff>
    </xdr:to>
    <xdr:cxnSp macro="">
      <xdr:nvCxnSpPr>
        <xdr:cNvPr id="259" name="直線コネクタ 258"/>
        <xdr:cNvCxnSpPr/>
      </xdr:nvCxnSpPr>
      <xdr:spPr>
        <a:xfrm flipV="1">
          <a:off x="13893800" y="9875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124278</xdr:rowOff>
    </xdr:from>
    <xdr:to>
      <xdr:col>20</xdr:col>
      <xdr:colOff>158750</xdr:colOff>
      <xdr:row>58</xdr:row>
      <xdr:rowOff>105228</xdr:rowOff>
    </xdr:to>
    <xdr:cxnSp macro="">
      <xdr:nvCxnSpPr>
        <xdr:cNvPr id="262" name="直線コネクタ 261"/>
        <xdr:cNvCxnSpPr/>
      </xdr:nvCxnSpPr>
      <xdr:spPr>
        <a:xfrm>
          <a:off x="13004800" y="9896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72" name="円/楕円 271"/>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99984</xdr:rowOff>
    </xdr:from>
    <xdr:ext cx="762000" cy="259045"/>
    <xdr:sp macro="" textlink="">
      <xdr:nvSpPr>
        <xdr:cNvPr id="273" name="その他該当値テキスト"/>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51707</xdr:rowOff>
    </xdr:from>
    <xdr:to>
      <xdr:col>22</xdr:col>
      <xdr:colOff>615950</xdr:colOff>
      <xdr:row>57</xdr:row>
      <xdr:rowOff>153307</xdr:rowOff>
    </xdr:to>
    <xdr:sp macro="" textlink="">
      <xdr:nvSpPr>
        <xdr:cNvPr id="274" name="円/楕円 273"/>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75" name="テキスト ボックス 274"/>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51707</xdr:rowOff>
    </xdr:from>
    <xdr:to>
      <xdr:col>21</xdr:col>
      <xdr:colOff>412750</xdr:colOff>
      <xdr:row>57</xdr:row>
      <xdr:rowOff>153307</xdr:rowOff>
    </xdr:to>
    <xdr:sp macro="" textlink="">
      <xdr:nvSpPr>
        <xdr:cNvPr id="276" name="円/楕円 275"/>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163484</xdr:rowOff>
    </xdr:from>
    <xdr:ext cx="762000" cy="259045"/>
    <xdr:sp macro="" textlink="">
      <xdr:nvSpPr>
        <xdr:cNvPr id="277" name="テキスト ボックス 276"/>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54428</xdr:rowOff>
    </xdr:from>
    <xdr:to>
      <xdr:col>20</xdr:col>
      <xdr:colOff>209550</xdr:colOff>
      <xdr:row>58</xdr:row>
      <xdr:rowOff>156028</xdr:rowOff>
    </xdr:to>
    <xdr:sp macro="" textlink="">
      <xdr:nvSpPr>
        <xdr:cNvPr id="278" name="円/楕円 277"/>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140805</xdr:rowOff>
    </xdr:from>
    <xdr:ext cx="762000" cy="259045"/>
    <xdr:sp macro="" textlink="">
      <xdr:nvSpPr>
        <xdr:cNvPr id="279" name="テキスト ボックス 278"/>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80" name="円/楕円 279"/>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81" name="テキスト ボックス 280"/>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a:t>
          </a:r>
          <a:r>
            <a:rPr kumimoji="1" lang="ja-JP" altLang="en-US" sz="1300">
              <a:solidFill>
                <a:sysClr val="windowText" lastClr="000000"/>
              </a:solidFill>
              <a:latin typeface="ＭＳ Ｐゴシック"/>
            </a:rPr>
            <a:t>類似団体と比較し</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ポイント低くなっている。本市での前年度比較は，鹿島地方事務組合消防事業負担金が増加したことなどにより，</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ポイント上昇した。各種団体・事務組合等への補助金・負担金については，補助の内容が適正であるのか，負担金額が妥当であるのか審議を行いながら</a:t>
          </a:r>
          <a:r>
            <a:rPr kumimoji="1" lang="ja-JP" altLang="en-US" sz="1300">
              <a:latin typeface="ＭＳ Ｐゴシック"/>
            </a:rPr>
            <a:t>経費の縮減に努めていく。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109855</xdr:rowOff>
    </xdr:from>
    <xdr:to>
      <xdr:col>24</xdr:col>
      <xdr:colOff>31750</xdr:colOff>
      <xdr:row>37</xdr:row>
      <xdr:rowOff>121285</xdr:rowOff>
    </xdr:to>
    <xdr:cxnSp macro="">
      <xdr:nvCxnSpPr>
        <xdr:cNvPr id="309" name="直線コネクタ 308"/>
        <xdr:cNvCxnSpPr/>
      </xdr:nvCxnSpPr>
      <xdr:spPr>
        <a:xfrm>
          <a:off x="15671800" y="64535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81280</xdr:rowOff>
    </xdr:from>
    <xdr:to>
      <xdr:col>22</xdr:col>
      <xdr:colOff>565150</xdr:colOff>
      <xdr:row>37</xdr:row>
      <xdr:rowOff>109855</xdr:rowOff>
    </xdr:to>
    <xdr:cxnSp macro="">
      <xdr:nvCxnSpPr>
        <xdr:cNvPr id="312" name="直線コネクタ 311"/>
        <xdr:cNvCxnSpPr/>
      </xdr:nvCxnSpPr>
      <xdr:spPr>
        <a:xfrm>
          <a:off x="14782800" y="6424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81280</xdr:rowOff>
    </xdr:from>
    <xdr:to>
      <xdr:col>21</xdr:col>
      <xdr:colOff>361950</xdr:colOff>
      <xdr:row>37</xdr:row>
      <xdr:rowOff>109855</xdr:rowOff>
    </xdr:to>
    <xdr:cxnSp macro="">
      <xdr:nvCxnSpPr>
        <xdr:cNvPr id="315" name="直線コネクタ 314"/>
        <xdr:cNvCxnSpPr/>
      </xdr:nvCxnSpPr>
      <xdr:spPr>
        <a:xfrm flipV="1">
          <a:off x="13893800" y="64249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109855</xdr:rowOff>
    </xdr:from>
    <xdr:to>
      <xdr:col>20</xdr:col>
      <xdr:colOff>158750</xdr:colOff>
      <xdr:row>38</xdr:row>
      <xdr:rowOff>6985</xdr:rowOff>
    </xdr:to>
    <xdr:cxnSp macro="">
      <xdr:nvCxnSpPr>
        <xdr:cNvPr id="318" name="直線コネクタ 317"/>
        <xdr:cNvCxnSpPr/>
      </xdr:nvCxnSpPr>
      <xdr:spPr>
        <a:xfrm flipV="1">
          <a:off x="13004800" y="64535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28" name="円/楕円 327"/>
        <xdr:cNvSpPr/>
      </xdr:nvSpPr>
      <xdr:spPr>
        <a:xfrm>
          <a:off x="164592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87012</xdr:rowOff>
    </xdr:from>
    <xdr:ext cx="762000" cy="259045"/>
    <xdr:sp macro="" textlink="">
      <xdr:nvSpPr>
        <xdr:cNvPr id="329" name="補助費等該当値テキスト"/>
        <xdr:cNvSpPr txBox="1"/>
      </xdr:nvSpPr>
      <xdr:spPr>
        <a:xfrm>
          <a:off x="16598900" y="625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59055</xdr:rowOff>
    </xdr:from>
    <xdr:to>
      <xdr:col>22</xdr:col>
      <xdr:colOff>615950</xdr:colOff>
      <xdr:row>37</xdr:row>
      <xdr:rowOff>160655</xdr:rowOff>
    </xdr:to>
    <xdr:sp macro="" textlink="">
      <xdr:nvSpPr>
        <xdr:cNvPr id="330" name="円/楕円 329"/>
        <xdr:cNvSpPr/>
      </xdr:nvSpPr>
      <xdr:spPr>
        <a:xfrm>
          <a:off x="15621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170832</xdr:rowOff>
    </xdr:from>
    <xdr:ext cx="736600" cy="259045"/>
    <xdr:sp macro="" textlink="">
      <xdr:nvSpPr>
        <xdr:cNvPr id="331" name="テキスト ボックス 330"/>
        <xdr:cNvSpPr txBox="1"/>
      </xdr:nvSpPr>
      <xdr:spPr>
        <a:xfrm>
          <a:off x="15290800" y="617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30480</xdr:rowOff>
    </xdr:from>
    <xdr:to>
      <xdr:col>21</xdr:col>
      <xdr:colOff>412750</xdr:colOff>
      <xdr:row>37</xdr:row>
      <xdr:rowOff>132080</xdr:rowOff>
    </xdr:to>
    <xdr:sp macro="" textlink="">
      <xdr:nvSpPr>
        <xdr:cNvPr id="332" name="円/楕円 331"/>
        <xdr:cNvSpPr/>
      </xdr:nvSpPr>
      <xdr:spPr>
        <a:xfrm>
          <a:off x="14732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142257</xdr:rowOff>
    </xdr:from>
    <xdr:ext cx="762000" cy="259045"/>
    <xdr:sp macro="" textlink="">
      <xdr:nvSpPr>
        <xdr:cNvPr id="333" name="テキスト ボックス 332"/>
        <xdr:cNvSpPr txBox="1"/>
      </xdr:nvSpPr>
      <xdr:spPr>
        <a:xfrm>
          <a:off x="14401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59055</xdr:rowOff>
    </xdr:from>
    <xdr:to>
      <xdr:col>20</xdr:col>
      <xdr:colOff>209550</xdr:colOff>
      <xdr:row>37</xdr:row>
      <xdr:rowOff>160655</xdr:rowOff>
    </xdr:to>
    <xdr:sp macro="" textlink="">
      <xdr:nvSpPr>
        <xdr:cNvPr id="334" name="円/楕円 333"/>
        <xdr:cNvSpPr/>
      </xdr:nvSpPr>
      <xdr:spPr>
        <a:xfrm>
          <a:off x="13843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145432</xdr:rowOff>
    </xdr:from>
    <xdr:ext cx="762000" cy="259045"/>
    <xdr:sp macro="" textlink="">
      <xdr:nvSpPr>
        <xdr:cNvPr id="335" name="テキスト ボックス 334"/>
        <xdr:cNvSpPr txBox="1"/>
      </xdr:nvSpPr>
      <xdr:spPr>
        <a:xfrm>
          <a:off x="135128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127635</xdr:rowOff>
    </xdr:from>
    <xdr:to>
      <xdr:col>19</xdr:col>
      <xdr:colOff>6350</xdr:colOff>
      <xdr:row>38</xdr:row>
      <xdr:rowOff>57785</xdr:rowOff>
    </xdr:to>
    <xdr:sp macro="" textlink="">
      <xdr:nvSpPr>
        <xdr:cNvPr id="336" name="円/楕円 335"/>
        <xdr:cNvSpPr/>
      </xdr:nvSpPr>
      <xdr:spPr>
        <a:xfrm>
          <a:off x="12954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42562</xdr:rowOff>
    </xdr:from>
    <xdr:ext cx="762000" cy="259045"/>
    <xdr:sp macro="" textlink="">
      <xdr:nvSpPr>
        <xdr:cNvPr id="337" name="テキスト ボックス 336"/>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a:t>
          </a:r>
          <a:r>
            <a:rPr kumimoji="1" lang="ja-JP" altLang="ja-JP" sz="1300">
              <a:solidFill>
                <a:sysClr val="windowText" lastClr="000000"/>
              </a:solidFill>
              <a:effectLst/>
              <a:latin typeface="+mn-lt"/>
              <a:ea typeface="+mn-ea"/>
              <a:cs typeface="+mn-cs"/>
            </a:rPr>
            <a:t>と比較して</a:t>
          </a:r>
          <a:r>
            <a:rPr kumimoji="1" lang="en-US" altLang="ja-JP" sz="1300">
              <a:solidFill>
                <a:sysClr val="windowText" lastClr="000000"/>
              </a:solidFill>
              <a:effectLst/>
              <a:latin typeface="+mn-lt"/>
              <a:ea typeface="+mn-ea"/>
              <a:cs typeface="+mn-cs"/>
            </a:rPr>
            <a:t>3.9</a:t>
          </a:r>
          <a:r>
            <a:rPr kumimoji="1" lang="ja-JP" altLang="ja-JP" sz="1300">
              <a:solidFill>
                <a:sysClr val="windowText" lastClr="000000"/>
              </a:solidFill>
              <a:effectLst/>
              <a:latin typeface="+mn-lt"/>
              <a:ea typeface="+mn-ea"/>
              <a:cs typeface="+mn-cs"/>
            </a:rPr>
            <a:t>ポイント下回っている</a:t>
          </a:r>
          <a:r>
            <a:rPr kumimoji="1" lang="ja-JP" altLang="en-US" sz="1300">
              <a:solidFill>
                <a:sysClr val="windowText" lastClr="000000"/>
              </a:solidFill>
              <a:effectLst/>
              <a:latin typeface="+mn-lt"/>
              <a:ea typeface="+mn-ea"/>
              <a:cs typeface="+mn-cs"/>
            </a:rPr>
            <a:t>が，長期債元金の増により昨年度から比べ</a:t>
          </a:r>
          <a:r>
            <a:rPr kumimoji="1" lang="en-US" altLang="ja-JP" sz="1300">
              <a:solidFill>
                <a:sysClr val="windowText" lastClr="000000"/>
              </a:solidFill>
              <a:effectLst/>
              <a:latin typeface="+mn-lt"/>
              <a:ea typeface="+mn-ea"/>
              <a:cs typeface="+mn-cs"/>
            </a:rPr>
            <a:t>0.4</a:t>
          </a:r>
          <a:r>
            <a:rPr kumimoji="1" lang="ja-JP" altLang="en-US" sz="1300">
              <a:solidFill>
                <a:sysClr val="windowText" lastClr="000000"/>
              </a:solidFill>
              <a:effectLst/>
              <a:latin typeface="+mn-lt"/>
              <a:ea typeface="+mn-ea"/>
              <a:cs typeface="+mn-cs"/>
            </a:rPr>
            <a:t>ポイント上昇した。</a:t>
          </a:r>
          <a:r>
            <a:rPr kumimoji="1" lang="ja-JP" altLang="ja-JP" sz="1300">
              <a:solidFill>
                <a:sysClr val="windowText" lastClr="000000"/>
              </a:solidFill>
              <a:effectLst/>
              <a:latin typeface="+mn-lt"/>
              <a:ea typeface="+mn-ea"/>
              <a:cs typeface="+mn-cs"/>
            </a:rPr>
            <a:t>今後</a:t>
          </a:r>
          <a:r>
            <a:rPr kumimoji="1" lang="ja-JP" altLang="en-US" sz="1300">
              <a:solidFill>
                <a:sysClr val="windowText" lastClr="000000"/>
              </a:solidFill>
              <a:effectLst/>
              <a:latin typeface="+mn-lt"/>
              <a:ea typeface="+mn-ea"/>
              <a:cs typeface="+mn-cs"/>
            </a:rPr>
            <a:t>も大型施設整備事業の償還が始まることによる</a:t>
          </a:r>
          <a:r>
            <a:rPr kumimoji="1" lang="ja-JP" altLang="ja-JP" sz="1300">
              <a:solidFill>
                <a:sysClr val="windowText" lastClr="000000"/>
              </a:solidFill>
              <a:effectLst/>
              <a:latin typeface="+mn-lt"/>
              <a:ea typeface="+mn-ea"/>
              <a:cs typeface="+mn-cs"/>
            </a:rPr>
            <a:t>公債費の上昇が見込まれるため，引き続き適正な</a:t>
          </a:r>
          <a:r>
            <a:rPr kumimoji="1" lang="ja-JP" altLang="en-US" sz="1300">
              <a:solidFill>
                <a:sysClr val="windowText" lastClr="000000"/>
              </a:solidFill>
              <a:effectLst/>
              <a:latin typeface="+mn-lt"/>
              <a:ea typeface="+mn-ea"/>
              <a:cs typeface="+mn-cs"/>
            </a:rPr>
            <a:t>地方債の</a:t>
          </a:r>
          <a:r>
            <a:rPr kumimoji="1" lang="ja-JP" altLang="ja-JP" sz="1300">
              <a:solidFill>
                <a:sysClr val="windowText" lastClr="000000"/>
              </a:solidFill>
              <a:effectLst/>
              <a:latin typeface="+mn-lt"/>
              <a:ea typeface="+mn-ea"/>
              <a:cs typeface="+mn-cs"/>
            </a:rPr>
            <a:t>管理に努める。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117856</xdr:rowOff>
    </xdr:to>
    <xdr:cxnSp macro="">
      <xdr:nvCxnSpPr>
        <xdr:cNvPr id="367" name="直線コネクタ 366"/>
        <xdr:cNvCxnSpPr/>
      </xdr:nvCxnSpPr>
      <xdr:spPr>
        <a:xfrm>
          <a:off x="3987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127000</xdr:rowOff>
    </xdr:to>
    <xdr:cxnSp macro="">
      <xdr:nvCxnSpPr>
        <xdr:cNvPr id="370" name="直線コネクタ 369"/>
        <xdr:cNvCxnSpPr/>
      </xdr:nvCxnSpPr>
      <xdr:spPr>
        <a:xfrm flipV="1">
          <a:off x="3098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131572</xdr:rowOff>
    </xdr:to>
    <xdr:cxnSp macro="">
      <xdr:nvCxnSpPr>
        <xdr:cNvPr id="373" name="直線コネクタ 372"/>
        <xdr:cNvCxnSpPr/>
      </xdr:nvCxnSpPr>
      <xdr:spPr>
        <a:xfrm flipV="1">
          <a:off x="2209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131572</xdr:rowOff>
    </xdr:to>
    <xdr:cxnSp macro="">
      <xdr:nvCxnSpPr>
        <xdr:cNvPr id="376" name="直線コネクタ 375"/>
        <xdr:cNvCxnSpPr/>
      </xdr:nvCxnSpPr>
      <xdr:spPr>
        <a:xfrm>
          <a:off x="1320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6" name="円/楕円 385"/>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7"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8" name="円/楕円 387"/>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9" name="テキスト ボックス 388"/>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0" name="円/楕円 389"/>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1" name="テキスト ボックス 390"/>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92" name="円/楕円 391"/>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93" name="テキスト ボックス 392"/>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4" name="円/楕円 393"/>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5" name="テキスト ボックス 394"/>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a:t>
          </a:r>
          <a:r>
            <a:rPr kumimoji="1" lang="ja-JP" altLang="en-US" sz="1300">
              <a:solidFill>
                <a:sysClr val="windowText" lastClr="000000"/>
              </a:solidFill>
              <a:latin typeface="ＭＳ Ｐゴシック"/>
            </a:rPr>
            <a:t>比較し</a:t>
          </a:r>
          <a:r>
            <a:rPr kumimoji="1" lang="ja-JP" altLang="en-US" sz="13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a:rPr>
            <a:t>人件費，扶助費，補助費等，その他の経費について上昇し，全体で</a:t>
          </a:r>
          <a:r>
            <a:rPr kumimoji="1" lang="en-US" altLang="ja-JP" sz="1300">
              <a:solidFill>
                <a:sysClr val="windowText" lastClr="000000"/>
              </a:solidFill>
              <a:latin typeface="ＭＳ Ｐゴシック"/>
            </a:rPr>
            <a:t>1.0</a:t>
          </a:r>
          <a:r>
            <a:rPr kumimoji="1" lang="ja-JP" altLang="en-US" sz="1300">
              <a:solidFill>
                <a:sysClr val="windowText" lastClr="000000"/>
              </a:solidFill>
              <a:latin typeface="ＭＳ Ｐゴシック"/>
            </a:rPr>
            <a:t>ポイントの増となっている。大きな要因としては，市税の減等により経常一般財源等が減少したことによる。引き続き行政評価等を活用しながら既存事業の見直しを行い，経常経費の圧縮に努める。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77470</xdr:rowOff>
    </xdr:to>
    <xdr:cxnSp macro="">
      <xdr:nvCxnSpPr>
        <xdr:cNvPr id="428" name="直線コネクタ 427"/>
        <xdr:cNvCxnSpPr/>
      </xdr:nvCxnSpPr>
      <xdr:spPr>
        <a:xfrm>
          <a:off x="15671800" y="1324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39370</xdr:rowOff>
    </xdr:to>
    <xdr:cxnSp macro="">
      <xdr:nvCxnSpPr>
        <xdr:cNvPr id="431" name="直線コネクタ 430"/>
        <xdr:cNvCxnSpPr/>
      </xdr:nvCxnSpPr>
      <xdr:spPr>
        <a:xfrm>
          <a:off x="14782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76</xdr:row>
      <xdr:rowOff>134620</xdr:rowOff>
    </xdr:to>
    <xdr:cxnSp macro="">
      <xdr:nvCxnSpPr>
        <xdr:cNvPr id="434" name="直線コネクタ 433"/>
        <xdr:cNvCxnSpPr/>
      </xdr:nvCxnSpPr>
      <xdr:spPr>
        <a:xfrm>
          <a:off x="13893800" y="13149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119380</xdr:rowOff>
    </xdr:from>
    <xdr:to>
      <xdr:col>20</xdr:col>
      <xdr:colOff>158750</xdr:colOff>
      <xdr:row>76</xdr:row>
      <xdr:rowOff>123189</xdr:rowOff>
    </xdr:to>
    <xdr:cxnSp macro="">
      <xdr:nvCxnSpPr>
        <xdr:cNvPr id="437" name="直線コネクタ 436"/>
        <xdr:cNvCxnSpPr/>
      </xdr:nvCxnSpPr>
      <xdr:spPr>
        <a:xfrm flipV="1">
          <a:off x="13004800" y="131495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47" name="円/楕円 446"/>
        <xdr:cNvSpPr/>
      </xdr:nvSpPr>
      <xdr:spPr>
        <a:xfrm>
          <a:off x="16459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170197</xdr:rowOff>
    </xdr:from>
    <xdr:ext cx="762000" cy="259045"/>
    <xdr:sp macro="" textlink="">
      <xdr:nvSpPr>
        <xdr:cNvPr id="448" name="公債費以外該当値テキスト"/>
        <xdr:cNvSpPr txBox="1"/>
      </xdr:nvSpPr>
      <xdr:spPr>
        <a:xfrm>
          <a:off x="16598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9" name="円/楕円 448"/>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50" name="テキスト ボックス 449"/>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1" name="円/楕円 450"/>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170197</xdr:rowOff>
    </xdr:from>
    <xdr:ext cx="762000" cy="259045"/>
    <xdr:sp macro="" textlink="">
      <xdr:nvSpPr>
        <xdr:cNvPr id="452" name="テキスト ボックス 451"/>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3" name="円/楕円 452"/>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154957</xdr:rowOff>
    </xdr:from>
    <xdr:ext cx="762000" cy="259045"/>
    <xdr:sp macro="" textlink="">
      <xdr:nvSpPr>
        <xdr:cNvPr id="454" name="テキスト ボックス 453"/>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55" name="円/楕円 454"/>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158766</xdr:rowOff>
    </xdr:from>
    <xdr:ext cx="762000" cy="259045"/>
    <xdr:sp macro="" textlink="">
      <xdr:nvSpPr>
        <xdr:cNvPr id="456" name="テキスト ボックス 455"/>
        <xdr:cNvSpPr txBox="1"/>
      </xdr:nvSpPr>
      <xdr:spPr>
        <a:xfrm>
          <a:off x="12623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茨城県鹿嶋市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48247</xdr:rowOff>
    </xdr:from>
    <xdr:to>
      <xdr:col>4</xdr:col>
      <xdr:colOff>1117600</xdr:colOff>
      <xdr:row>17</xdr:row>
      <xdr:rowOff>54096</xdr:rowOff>
    </xdr:to>
    <xdr:cxnSp macro="">
      <xdr:nvCxnSpPr>
        <xdr:cNvPr id="50" name="直線コネクタ 49"/>
        <xdr:cNvCxnSpPr/>
      </xdr:nvCxnSpPr>
      <xdr:spPr bwMode="auto">
        <a:xfrm>
          <a:off x="5003800" y="3010522"/>
          <a:ext cx="647700" cy="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48247</xdr:rowOff>
    </xdr:from>
    <xdr:to>
      <xdr:col>4</xdr:col>
      <xdr:colOff>469900</xdr:colOff>
      <xdr:row>17</xdr:row>
      <xdr:rowOff>81318</xdr:rowOff>
    </xdr:to>
    <xdr:cxnSp macro="">
      <xdr:nvCxnSpPr>
        <xdr:cNvPr id="53" name="直線コネクタ 52"/>
        <xdr:cNvCxnSpPr/>
      </xdr:nvCxnSpPr>
      <xdr:spPr bwMode="auto">
        <a:xfrm flipV="1">
          <a:off x="4305300" y="3010522"/>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77641</xdr:rowOff>
    </xdr:from>
    <xdr:to>
      <xdr:col>3</xdr:col>
      <xdr:colOff>904875</xdr:colOff>
      <xdr:row>17</xdr:row>
      <xdr:rowOff>81318</xdr:rowOff>
    </xdr:to>
    <xdr:cxnSp macro="">
      <xdr:nvCxnSpPr>
        <xdr:cNvPr id="56" name="直線コネクタ 55"/>
        <xdr:cNvCxnSpPr/>
      </xdr:nvCxnSpPr>
      <xdr:spPr bwMode="auto">
        <a:xfrm>
          <a:off x="3606800" y="3039916"/>
          <a:ext cx="6985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75508</xdr:rowOff>
    </xdr:from>
    <xdr:to>
      <xdr:col>3</xdr:col>
      <xdr:colOff>206375</xdr:colOff>
      <xdr:row>17</xdr:row>
      <xdr:rowOff>77641</xdr:rowOff>
    </xdr:to>
    <xdr:cxnSp macro="">
      <xdr:nvCxnSpPr>
        <xdr:cNvPr id="59" name="直線コネクタ 58"/>
        <xdr:cNvCxnSpPr/>
      </xdr:nvCxnSpPr>
      <xdr:spPr bwMode="auto">
        <a:xfrm>
          <a:off x="2908300" y="3037783"/>
          <a:ext cx="6985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3296</xdr:rowOff>
    </xdr:from>
    <xdr:to>
      <xdr:col>5</xdr:col>
      <xdr:colOff>34925</xdr:colOff>
      <xdr:row>17</xdr:row>
      <xdr:rowOff>104896</xdr:rowOff>
    </xdr:to>
    <xdr:sp macro="" textlink="">
      <xdr:nvSpPr>
        <xdr:cNvPr id="69" name="円/楕円 68"/>
        <xdr:cNvSpPr/>
      </xdr:nvSpPr>
      <xdr:spPr bwMode="auto">
        <a:xfrm>
          <a:off x="5600700" y="296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146823</xdr:rowOff>
    </xdr:from>
    <xdr:ext cx="762000" cy="259045"/>
    <xdr:sp macro="" textlink="">
      <xdr:nvSpPr>
        <xdr:cNvPr id="70" name="人口1人当たり決算額の推移該当値テキスト130"/>
        <xdr:cNvSpPr txBox="1"/>
      </xdr:nvSpPr>
      <xdr:spPr>
        <a:xfrm>
          <a:off x="5740400" y="293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68,327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168897</xdr:rowOff>
    </xdr:from>
    <xdr:to>
      <xdr:col>4</xdr:col>
      <xdr:colOff>520700</xdr:colOff>
      <xdr:row>17</xdr:row>
      <xdr:rowOff>99047</xdr:rowOff>
    </xdr:to>
    <xdr:sp macro="" textlink="">
      <xdr:nvSpPr>
        <xdr:cNvPr id="71" name="円/楕円 70"/>
        <xdr:cNvSpPr/>
      </xdr:nvSpPr>
      <xdr:spPr bwMode="auto">
        <a:xfrm>
          <a:off x="4953000" y="2959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83824</xdr:rowOff>
    </xdr:from>
    <xdr:ext cx="736600" cy="259045"/>
    <xdr:sp macro="" textlink="">
      <xdr:nvSpPr>
        <xdr:cNvPr id="72" name="テキスト ボックス 71"/>
        <xdr:cNvSpPr txBox="1"/>
      </xdr:nvSpPr>
      <xdr:spPr>
        <a:xfrm>
          <a:off x="4622800" y="304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30518</xdr:rowOff>
    </xdr:from>
    <xdr:to>
      <xdr:col>3</xdr:col>
      <xdr:colOff>955675</xdr:colOff>
      <xdr:row>17</xdr:row>
      <xdr:rowOff>132118</xdr:rowOff>
    </xdr:to>
    <xdr:sp macro="" textlink="">
      <xdr:nvSpPr>
        <xdr:cNvPr id="73" name="円/楕円 72"/>
        <xdr:cNvSpPr/>
      </xdr:nvSpPr>
      <xdr:spPr bwMode="auto">
        <a:xfrm>
          <a:off x="4254500" y="299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116895</xdr:rowOff>
    </xdr:from>
    <xdr:ext cx="762000" cy="259045"/>
    <xdr:sp macro="" textlink="">
      <xdr:nvSpPr>
        <xdr:cNvPr id="74" name="テキスト ボックス 73"/>
        <xdr:cNvSpPr txBox="1"/>
      </xdr:nvSpPr>
      <xdr:spPr>
        <a:xfrm>
          <a:off x="3924300" y="307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26841</xdr:rowOff>
    </xdr:from>
    <xdr:to>
      <xdr:col>3</xdr:col>
      <xdr:colOff>257175</xdr:colOff>
      <xdr:row>17</xdr:row>
      <xdr:rowOff>128441</xdr:rowOff>
    </xdr:to>
    <xdr:sp macro="" textlink="">
      <xdr:nvSpPr>
        <xdr:cNvPr id="75" name="円/楕円 74"/>
        <xdr:cNvSpPr/>
      </xdr:nvSpPr>
      <xdr:spPr bwMode="auto">
        <a:xfrm>
          <a:off x="3556000" y="2989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113218</xdr:rowOff>
    </xdr:from>
    <xdr:ext cx="762000" cy="259045"/>
    <xdr:sp macro="" textlink="">
      <xdr:nvSpPr>
        <xdr:cNvPr id="76" name="テキスト ボックス 75"/>
        <xdr:cNvSpPr txBox="1"/>
      </xdr:nvSpPr>
      <xdr:spPr>
        <a:xfrm>
          <a:off x="3225800" y="307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24708</xdr:rowOff>
    </xdr:from>
    <xdr:to>
      <xdr:col>2</xdr:col>
      <xdr:colOff>692150</xdr:colOff>
      <xdr:row>17</xdr:row>
      <xdr:rowOff>126308</xdr:rowOff>
    </xdr:to>
    <xdr:sp macro="" textlink="">
      <xdr:nvSpPr>
        <xdr:cNvPr id="77" name="円/楕円 76"/>
        <xdr:cNvSpPr/>
      </xdr:nvSpPr>
      <xdr:spPr bwMode="auto">
        <a:xfrm>
          <a:off x="2857500" y="298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111085</xdr:rowOff>
    </xdr:from>
    <xdr:ext cx="762000" cy="259045"/>
    <xdr:sp macro="" textlink="">
      <xdr:nvSpPr>
        <xdr:cNvPr id="78" name="テキスト ボックス 77"/>
        <xdr:cNvSpPr txBox="1"/>
      </xdr:nvSpPr>
      <xdr:spPr>
        <a:xfrm>
          <a:off x="2527300" y="307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226474</xdr:rowOff>
    </xdr:from>
    <xdr:to>
      <xdr:col>4</xdr:col>
      <xdr:colOff>1117600</xdr:colOff>
      <xdr:row>35</xdr:row>
      <xdr:rowOff>276439</xdr:rowOff>
    </xdr:to>
    <xdr:cxnSp macro="">
      <xdr:nvCxnSpPr>
        <xdr:cNvPr id="113" name="直線コネクタ 112"/>
        <xdr:cNvCxnSpPr/>
      </xdr:nvCxnSpPr>
      <xdr:spPr bwMode="auto">
        <a:xfrm>
          <a:off x="5003800" y="6836824"/>
          <a:ext cx="647700" cy="4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200968</xdr:rowOff>
    </xdr:from>
    <xdr:to>
      <xdr:col>4</xdr:col>
      <xdr:colOff>469900</xdr:colOff>
      <xdr:row>35</xdr:row>
      <xdr:rowOff>226474</xdr:rowOff>
    </xdr:to>
    <xdr:cxnSp macro="">
      <xdr:nvCxnSpPr>
        <xdr:cNvPr id="116" name="直線コネクタ 115"/>
        <xdr:cNvCxnSpPr/>
      </xdr:nvCxnSpPr>
      <xdr:spPr bwMode="auto">
        <a:xfrm>
          <a:off x="4305300" y="6811318"/>
          <a:ext cx="698500" cy="2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152832</xdr:rowOff>
    </xdr:from>
    <xdr:to>
      <xdr:col>3</xdr:col>
      <xdr:colOff>904875</xdr:colOff>
      <xdr:row>35</xdr:row>
      <xdr:rowOff>200968</xdr:rowOff>
    </xdr:to>
    <xdr:cxnSp macro="">
      <xdr:nvCxnSpPr>
        <xdr:cNvPr id="119" name="直線コネクタ 118"/>
        <xdr:cNvCxnSpPr/>
      </xdr:nvCxnSpPr>
      <xdr:spPr bwMode="auto">
        <a:xfrm>
          <a:off x="3606800" y="6763182"/>
          <a:ext cx="698500" cy="4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6854</xdr:rowOff>
    </xdr:from>
    <xdr:to>
      <xdr:col>3</xdr:col>
      <xdr:colOff>206375</xdr:colOff>
      <xdr:row>35</xdr:row>
      <xdr:rowOff>152832</xdr:rowOff>
    </xdr:to>
    <xdr:cxnSp macro="">
      <xdr:nvCxnSpPr>
        <xdr:cNvPr id="122" name="直線コネクタ 121"/>
        <xdr:cNvCxnSpPr/>
      </xdr:nvCxnSpPr>
      <xdr:spPr bwMode="auto">
        <a:xfrm>
          <a:off x="2908300" y="5931404"/>
          <a:ext cx="698500" cy="83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225639</xdr:rowOff>
    </xdr:from>
    <xdr:to>
      <xdr:col>5</xdr:col>
      <xdr:colOff>34925</xdr:colOff>
      <xdr:row>35</xdr:row>
      <xdr:rowOff>327239</xdr:rowOff>
    </xdr:to>
    <xdr:sp macro="" textlink="">
      <xdr:nvSpPr>
        <xdr:cNvPr id="132" name="円/楕円 131"/>
        <xdr:cNvSpPr/>
      </xdr:nvSpPr>
      <xdr:spPr bwMode="auto">
        <a:xfrm>
          <a:off x="5600700" y="683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197716</xdr:rowOff>
    </xdr:from>
    <xdr:ext cx="762000" cy="259045"/>
    <xdr:sp macro="" textlink="">
      <xdr:nvSpPr>
        <xdr:cNvPr id="133" name="人口1人当たり決算額の推移該当値テキスト445"/>
        <xdr:cNvSpPr txBox="1"/>
      </xdr:nvSpPr>
      <xdr:spPr>
        <a:xfrm>
          <a:off x="5740400" y="68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175674</xdr:rowOff>
    </xdr:from>
    <xdr:to>
      <xdr:col>4</xdr:col>
      <xdr:colOff>520700</xdr:colOff>
      <xdr:row>35</xdr:row>
      <xdr:rowOff>277274</xdr:rowOff>
    </xdr:to>
    <xdr:sp macro="" textlink="">
      <xdr:nvSpPr>
        <xdr:cNvPr id="134" name="円/楕円 133"/>
        <xdr:cNvSpPr/>
      </xdr:nvSpPr>
      <xdr:spPr bwMode="auto">
        <a:xfrm>
          <a:off x="4953000" y="678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262051</xdr:rowOff>
    </xdr:from>
    <xdr:ext cx="736600" cy="259045"/>
    <xdr:sp macro="" textlink="">
      <xdr:nvSpPr>
        <xdr:cNvPr id="135" name="テキスト ボックス 134"/>
        <xdr:cNvSpPr txBox="1"/>
      </xdr:nvSpPr>
      <xdr:spPr>
        <a:xfrm>
          <a:off x="4622800" y="687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150168</xdr:rowOff>
    </xdr:from>
    <xdr:to>
      <xdr:col>3</xdr:col>
      <xdr:colOff>955675</xdr:colOff>
      <xdr:row>35</xdr:row>
      <xdr:rowOff>251768</xdr:rowOff>
    </xdr:to>
    <xdr:sp macro="" textlink="">
      <xdr:nvSpPr>
        <xdr:cNvPr id="136" name="円/楕円 135"/>
        <xdr:cNvSpPr/>
      </xdr:nvSpPr>
      <xdr:spPr bwMode="auto">
        <a:xfrm>
          <a:off x="4254500" y="676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236545</xdr:rowOff>
    </xdr:from>
    <xdr:ext cx="762000" cy="259045"/>
    <xdr:sp macro="" textlink="">
      <xdr:nvSpPr>
        <xdr:cNvPr id="137" name="テキスト ボックス 136"/>
        <xdr:cNvSpPr txBox="1"/>
      </xdr:nvSpPr>
      <xdr:spPr>
        <a:xfrm>
          <a:off x="3924300" y="684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102032</xdr:rowOff>
    </xdr:from>
    <xdr:to>
      <xdr:col>3</xdr:col>
      <xdr:colOff>257175</xdr:colOff>
      <xdr:row>35</xdr:row>
      <xdr:rowOff>203632</xdr:rowOff>
    </xdr:to>
    <xdr:sp macro="" textlink="">
      <xdr:nvSpPr>
        <xdr:cNvPr id="138" name="円/楕円 137"/>
        <xdr:cNvSpPr/>
      </xdr:nvSpPr>
      <xdr:spPr bwMode="auto">
        <a:xfrm>
          <a:off x="3556000" y="671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188409</xdr:rowOff>
    </xdr:from>
    <xdr:ext cx="762000" cy="259045"/>
    <xdr:sp macro="" textlink="">
      <xdr:nvSpPr>
        <xdr:cNvPr id="139" name="テキスト ボックス 138"/>
        <xdr:cNvSpPr txBox="1"/>
      </xdr:nvSpPr>
      <xdr:spPr>
        <a:xfrm>
          <a:off x="3225800" y="679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15,959</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127504</xdr:rowOff>
    </xdr:from>
    <xdr:to>
      <xdr:col>2</xdr:col>
      <xdr:colOff>692150</xdr:colOff>
      <xdr:row>33</xdr:row>
      <xdr:rowOff>57654</xdr:rowOff>
    </xdr:to>
    <xdr:sp macro="" textlink="">
      <xdr:nvSpPr>
        <xdr:cNvPr id="140" name="円/楕円 139"/>
        <xdr:cNvSpPr/>
      </xdr:nvSpPr>
      <xdr:spPr bwMode="auto">
        <a:xfrm>
          <a:off x="2857500" y="588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239281</xdr:rowOff>
    </xdr:from>
    <xdr:ext cx="762000" cy="259045"/>
    <xdr:sp macro="" textlink="">
      <xdr:nvSpPr>
        <xdr:cNvPr id="141" name="テキスト ボックス 140"/>
        <xdr:cNvSpPr txBox="1"/>
      </xdr:nvSpPr>
      <xdr:spPr>
        <a:xfrm>
          <a:off x="2527300" y="564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68,127
67,251
106.02
29,041,045
25,235,027
862,327
14,062,739
16,953,624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103215</xdr:rowOff>
    </xdr:from>
    <xdr:to>
      <xdr:col>6</xdr:col>
      <xdr:colOff>511175</xdr:colOff>
      <xdr:row>36</xdr:row>
      <xdr:rowOff>110325</xdr:rowOff>
    </xdr:to>
    <xdr:cxnSp macro="">
      <xdr:nvCxnSpPr>
        <xdr:cNvPr id="59" name="直線コネクタ 58"/>
        <xdr:cNvCxnSpPr/>
      </xdr:nvCxnSpPr>
      <xdr:spPr>
        <a:xfrm>
          <a:off x="3797300" y="6275415"/>
          <a:ext cx="8382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103215</xdr:rowOff>
    </xdr:from>
    <xdr:to>
      <xdr:col>5</xdr:col>
      <xdr:colOff>358775</xdr:colOff>
      <xdr:row>36</xdr:row>
      <xdr:rowOff>125641</xdr:rowOff>
    </xdr:to>
    <xdr:cxnSp macro="">
      <xdr:nvCxnSpPr>
        <xdr:cNvPr id="62" name="直線コネクタ 61"/>
        <xdr:cNvCxnSpPr/>
      </xdr:nvCxnSpPr>
      <xdr:spPr>
        <a:xfrm flipV="1">
          <a:off x="2908300" y="6275415"/>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65199</xdr:rowOff>
    </xdr:from>
    <xdr:to>
      <xdr:col>4</xdr:col>
      <xdr:colOff>155575</xdr:colOff>
      <xdr:row>36</xdr:row>
      <xdr:rowOff>125641</xdr:rowOff>
    </xdr:to>
    <xdr:cxnSp macro="">
      <xdr:nvCxnSpPr>
        <xdr:cNvPr id="65" name="直線コネクタ 64"/>
        <xdr:cNvCxnSpPr/>
      </xdr:nvCxnSpPr>
      <xdr:spPr>
        <a:xfrm>
          <a:off x="2019300" y="6237399"/>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39436</xdr:rowOff>
    </xdr:from>
    <xdr:to>
      <xdr:col>2</xdr:col>
      <xdr:colOff>638175</xdr:colOff>
      <xdr:row>36</xdr:row>
      <xdr:rowOff>65199</xdr:rowOff>
    </xdr:to>
    <xdr:cxnSp macro="">
      <xdr:nvCxnSpPr>
        <xdr:cNvPr id="68" name="直線コネクタ 67"/>
        <xdr:cNvCxnSpPr/>
      </xdr:nvCxnSpPr>
      <xdr:spPr>
        <a:xfrm>
          <a:off x="1130300" y="6211636"/>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59525</xdr:rowOff>
    </xdr:from>
    <xdr:to>
      <xdr:col>6</xdr:col>
      <xdr:colOff>561975</xdr:colOff>
      <xdr:row>36</xdr:row>
      <xdr:rowOff>161125</xdr:rowOff>
    </xdr:to>
    <xdr:sp macro="" textlink="">
      <xdr:nvSpPr>
        <xdr:cNvPr id="78" name="円/楕円 77"/>
        <xdr:cNvSpPr/>
      </xdr:nvSpPr>
      <xdr:spPr>
        <a:xfrm>
          <a:off x="4584700" y="6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37952</xdr:rowOff>
    </xdr:from>
    <xdr:ext cx="534377" cy="259045"/>
    <xdr:sp macro="" textlink="">
      <xdr:nvSpPr>
        <xdr:cNvPr id="79" name="人件費該当値テキスト"/>
        <xdr:cNvSpPr txBox="1"/>
      </xdr:nvSpPr>
      <xdr:spPr>
        <a:xfrm>
          <a:off x="4686300"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52415</xdr:rowOff>
    </xdr:from>
    <xdr:to>
      <xdr:col>5</xdr:col>
      <xdr:colOff>409575</xdr:colOff>
      <xdr:row>36</xdr:row>
      <xdr:rowOff>154015</xdr:rowOff>
    </xdr:to>
    <xdr:sp macro="" textlink="">
      <xdr:nvSpPr>
        <xdr:cNvPr id="80" name="円/楕円 79"/>
        <xdr:cNvSpPr/>
      </xdr:nvSpPr>
      <xdr:spPr>
        <a:xfrm>
          <a:off x="3746500" y="62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145142</xdr:rowOff>
    </xdr:from>
    <xdr:ext cx="534377" cy="259045"/>
    <xdr:sp macro="" textlink="">
      <xdr:nvSpPr>
        <xdr:cNvPr id="81" name="テキスト ボックス 80"/>
        <xdr:cNvSpPr txBox="1"/>
      </xdr:nvSpPr>
      <xdr:spPr>
        <a:xfrm>
          <a:off x="3530111" y="63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74841</xdr:rowOff>
    </xdr:from>
    <xdr:to>
      <xdr:col>4</xdr:col>
      <xdr:colOff>206375</xdr:colOff>
      <xdr:row>37</xdr:row>
      <xdr:rowOff>4991</xdr:rowOff>
    </xdr:to>
    <xdr:sp macro="" textlink="">
      <xdr:nvSpPr>
        <xdr:cNvPr id="82" name="円/楕円 81"/>
        <xdr:cNvSpPr/>
      </xdr:nvSpPr>
      <xdr:spPr>
        <a:xfrm>
          <a:off x="2857500" y="62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167568</xdr:rowOff>
    </xdr:from>
    <xdr:ext cx="534377" cy="259045"/>
    <xdr:sp macro="" textlink="">
      <xdr:nvSpPr>
        <xdr:cNvPr id="83" name="テキスト ボックス 82"/>
        <xdr:cNvSpPr txBox="1"/>
      </xdr:nvSpPr>
      <xdr:spPr>
        <a:xfrm>
          <a:off x="2641111" y="63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14399</xdr:rowOff>
    </xdr:from>
    <xdr:to>
      <xdr:col>3</xdr:col>
      <xdr:colOff>3175</xdr:colOff>
      <xdr:row>36</xdr:row>
      <xdr:rowOff>115999</xdr:rowOff>
    </xdr:to>
    <xdr:sp macro="" textlink="">
      <xdr:nvSpPr>
        <xdr:cNvPr id="84" name="円/楕円 83"/>
        <xdr:cNvSpPr/>
      </xdr:nvSpPr>
      <xdr:spPr>
        <a:xfrm>
          <a:off x="1968500" y="61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107126</xdr:rowOff>
    </xdr:from>
    <xdr:ext cx="534377" cy="259045"/>
    <xdr:sp macro="" textlink="">
      <xdr:nvSpPr>
        <xdr:cNvPr id="85" name="テキスト ボックス 84"/>
        <xdr:cNvSpPr txBox="1"/>
      </xdr:nvSpPr>
      <xdr:spPr>
        <a:xfrm>
          <a:off x="1752111" y="627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160086</xdr:rowOff>
    </xdr:from>
    <xdr:to>
      <xdr:col>1</xdr:col>
      <xdr:colOff>485775</xdr:colOff>
      <xdr:row>36</xdr:row>
      <xdr:rowOff>90236</xdr:rowOff>
    </xdr:to>
    <xdr:sp macro="" textlink="">
      <xdr:nvSpPr>
        <xdr:cNvPr id="86" name="円/楕円 85"/>
        <xdr:cNvSpPr/>
      </xdr:nvSpPr>
      <xdr:spPr>
        <a:xfrm>
          <a:off x="1079500" y="61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81363</xdr:rowOff>
    </xdr:from>
    <xdr:ext cx="534377" cy="259045"/>
    <xdr:sp macro="" textlink="">
      <xdr:nvSpPr>
        <xdr:cNvPr id="87" name="テキスト ボックス 86"/>
        <xdr:cNvSpPr txBox="1"/>
      </xdr:nvSpPr>
      <xdr:spPr>
        <a:xfrm>
          <a:off x="863111" y="62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9579</xdr:rowOff>
    </xdr:from>
    <xdr:to>
      <xdr:col>6</xdr:col>
      <xdr:colOff>511175</xdr:colOff>
      <xdr:row>59</xdr:row>
      <xdr:rowOff>14666</xdr:rowOff>
    </xdr:to>
    <xdr:cxnSp macro="">
      <xdr:nvCxnSpPr>
        <xdr:cNvPr id="118" name="直線コネクタ 117"/>
        <xdr:cNvCxnSpPr/>
      </xdr:nvCxnSpPr>
      <xdr:spPr>
        <a:xfrm>
          <a:off x="3797300" y="10125129"/>
          <a:ext cx="8382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9579</xdr:rowOff>
    </xdr:from>
    <xdr:to>
      <xdr:col>5</xdr:col>
      <xdr:colOff>358775</xdr:colOff>
      <xdr:row>59</xdr:row>
      <xdr:rowOff>13441</xdr:rowOff>
    </xdr:to>
    <xdr:cxnSp macro="">
      <xdr:nvCxnSpPr>
        <xdr:cNvPr id="121" name="直線コネクタ 120"/>
        <xdr:cNvCxnSpPr/>
      </xdr:nvCxnSpPr>
      <xdr:spPr>
        <a:xfrm flipV="1">
          <a:off x="2908300" y="10125129"/>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11967</xdr:rowOff>
    </xdr:from>
    <xdr:to>
      <xdr:col>4</xdr:col>
      <xdr:colOff>155575</xdr:colOff>
      <xdr:row>59</xdr:row>
      <xdr:rowOff>13441</xdr:rowOff>
    </xdr:to>
    <xdr:cxnSp macro="">
      <xdr:nvCxnSpPr>
        <xdr:cNvPr id="124" name="直線コネクタ 123"/>
        <xdr:cNvCxnSpPr/>
      </xdr:nvCxnSpPr>
      <xdr:spPr>
        <a:xfrm>
          <a:off x="2019300" y="10127517"/>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11967</xdr:rowOff>
    </xdr:from>
    <xdr:to>
      <xdr:col>2</xdr:col>
      <xdr:colOff>638175</xdr:colOff>
      <xdr:row>59</xdr:row>
      <xdr:rowOff>13484</xdr:rowOff>
    </xdr:to>
    <xdr:cxnSp macro="">
      <xdr:nvCxnSpPr>
        <xdr:cNvPr id="127" name="直線コネクタ 126"/>
        <xdr:cNvCxnSpPr/>
      </xdr:nvCxnSpPr>
      <xdr:spPr>
        <a:xfrm flipV="1">
          <a:off x="1130300" y="10127517"/>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135316</xdr:rowOff>
    </xdr:from>
    <xdr:to>
      <xdr:col>6</xdr:col>
      <xdr:colOff>561975</xdr:colOff>
      <xdr:row>59</xdr:row>
      <xdr:rowOff>65466</xdr:rowOff>
    </xdr:to>
    <xdr:sp macro="" textlink="">
      <xdr:nvSpPr>
        <xdr:cNvPr id="137" name="円/楕円 136"/>
        <xdr:cNvSpPr/>
      </xdr:nvSpPr>
      <xdr:spPr>
        <a:xfrm>
          <a:off x="4584700" y="100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130229</xdr:rowOff>
    </xdr:from>
    <xdr:to>
      <xdr:col>5</xdr:col>
      <xdr:colOff>409575</xdr:colOff>
      <xdr:row>59</xdr:row>
      <xdr:rowOff>60379</xdr:rowOff>
    </xdr:to>
    <xdr:sp macro="" textlink="">
      <xdr:nvSpPr>
        <xdr:cNvPr id="139" name="円/楕円 138"/>
        <xdr:cNvSpPr/>
      </xdr:nvSpPr>
      <xdr:spPr>
        <a:xfrm>
          <a:off x="3746500" y="1007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51506</xdr:rowOff>
    </xdr:from>
    <xdr:ext cx="534377" cy="259045"/>
    <xdr:sp macro="" textlink="">
      <xdr:nvSpPr>
        <xdr:cNvPr id="140" name="テキスト ボックス 139"/>
        <xdr:cNvSpPr txBox="1"/>
      </xdr:nvSpPr>
      <xdr:spPr>
        <a:xfrm>
          <a:off x="3530111" y="1016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134091</xdr:rowOff>
    </xdr:from>
    <xdr:to>
      <xdr:col>4</xdr:col>
      <xdr:colOff>206375</xdr:colOff>
      <xdr:row>59</xdr:row>
      <xdr:rowOff>64241</xdr:rowOff>
    </xdr:to>
    <xdr:sp macro="" textlink="">
      <xdr:nvSpPr>
        <xdr:cNvPr id="141" name="円/楕円 140"/>
        <xdr:cNvSpPr/>
      </xdr:nvSpPr>
      <xdr:spPr>
        <a:xfrm>
          <a:off x="2857500" y="100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55368</xdr:rowOff>
    </xdr:from>
    <xdr:ext cx="534377" cy="259045"/>
    <xdr:sp macro="" textlink="">
      <xdr:nvSpPr>
        <xdr:cNvPr id="142" name="テキスト ボックス 141"/>
        <xdr:cNvSpPr txBox="1"/>
      </xdr:nvSpPr>
      <xdr:spPr>
        <a:xfrm>
          <a:off x="2641111" y="101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132617</xdr:rowOff>
    </xdr:from>
    <xdr:to>
      <xdr:col>3</xdr:col>
      <xdr:colOff>3175</xdr:colOff>
      <xdr:row>59</xdr:row>
      <xdr:rowOff>62767</xdr:rowOff>
    </xdr:to>
    <xdr:sp macro="" textlink="">
      <xdr:nvSpPr>
        <xdr:cNvPr id="143" name="円/楕円 142"/>
        <xdr:cNvSpPr/>
      </xdr:nvSpPr>
      <xdr:spPr>
        <a:xfrm>
          <a:off x="1968500" y="100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53894</xdr:rowOff>
    </xdr:from>
    <xdr:ext cx="534377" cy="259045"/>
    <xdr:sp macro="" textlink="">
      <xdr:nvSpPr>
        <xdr:cNvPr id="144" name="テキスト ボックス 143"/>
        <xdr:cNvSpPr txBox="1"/>
      </xdr:nvSpPr>
      <xdr:spPr>
        <a:xfrm>
          <a:off x="1752111" y="1016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134134</xdr:rowOff>
    </xdr:from>
    <xdr:to>
      <xdr:col>1</xdr:col>
      <xdr:colOff>485775</xdr:colOff>
      <xdr:row>59</xdr:row>
      <xdr:rowOff>64284</xdr:rowOff>
    </xdr:to>
    <xdr:sp macro="" textlink="">
      <xdr:nvSpPr>
        <xdr:cNvPr id="145" name="円/楕円 144"/>
        <xdr:cNvSpPr/>
      </xdr:nvSpPr>
      <xdr:spPr>
        <a:xfrm>
          <a:off x="1079500" y="100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55411</xdr:rowOff>
    </xdr:from>
    <xdr:ext cx="534377" cy="259045"/>
    <xdr:sp macro="" textlink="">
      <xdr:nvSpPr>
        <xdr:cNvPr id="146" name="テキスト ボックス 145"/>
        <xdr:cNvSpPr txBox="1"/>
      </xdr:nvSpPr>
      <xdr:spPr>
        <a:xfrm>
          <a:off x="863111" y="101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107587</xdr:rowOff>
    </xdr:from>
    <xdr:to>
      <xdr:col>6</xdr:col>
      <xdr:colOff>511175</xdr:colOff>
      <xdr:row>77</xdr:row>
      <xdr:rowOff>167894</xdr:rowOff>
    </xdr:to>
    <xdr:cxnSp macro="">
      <xdr:nvCxnSpPr>
        <xdr:cNvPr id="177" name="直線コネクタ 176"/>
        <xdr:cNvCxnSpPr/>
      </xdr:nvCxnSpPr>
      <xdr:spPr>
        <a:xfrm flipV="1">
          <a:off x="3797300" y="13309237"/>
          <a:ext cx="838200" cy="6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107152</xdr:rowOff>
    </xdr:from>
    <xdr:to>
      <xdr:col>5</xdr:col>
      <xdr:colOff>358775</xdr:colOff>
      <xdr:row>77</xdr:row>
      <xdr:rowOff>167894</xdr:rowOff>
    </xdr:to>
    <xdr:cxnSp macro="">
      <xdr:nvCxnSpPr>
        <xdr:cNvPr id="180" name="直線コネクタ 179"/>
        <xdr:cNvCxnSpPr/>
      </xdr:nvCxnSpPr>
      <xdr:spPr>
        <a:xfrm>
          <a:off x="2908300" y="13308802"/>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123045</xdr:rowOff>
    </xdr:from>
    <xdr:to>
      <xdr:col>4</xdr:col>
      <xdr:colOff>155575</xdr:colOff>
      <xdr:row>77</xdr:row>
      <xdr:rowOff>107152</xdr:rowOff>
    </xdr:to>
    <xdr:cxnSp macro="">
      <xdr:nvCxnSpPr>
        <xdr:cNvPr id="183" name="直線コネクタ 182"/>
        <xdr:cNvCxnSpPr/>
      </xdr:nvCxnSpPr>
      <xdr:spPr>
        <a:xfrm>
          <a:off x="2019300" y="12981795"/>
          <a:ext cx="889000" cy="3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123045</xdr:rowOff>
    </xdr:from>
    <xdr:to>
      <xdr:col>2</xdr:col>
      <xdr:colOff>638175</xdr:colOff>
      <xdr:row>76</xdr:row>
      <xdr:rowOff>111615</xdr:rowOff>
    </xdr:to>
    <xdr:cxnSp macro="">
      <xdr:nvCxnSpPr>
        <xdr:cNvPr id="186" name="直線コネクタ 185"/>
        <xdr:cNvCxnSpPr/>
      </xdr:nvCxnSpPr>
      <xdr:spPr>
        <a:xfrm flipV="1">
          <a:off x="1130300" y="1298179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8326</xdr:rowOff>
    </xdr:from>
    <xdr:ext cx="469744" cy="259045"/>
    <xdr:sp macro="" textlink="">
      <xdr:nvSpPr>
        <xdr:cNvPr id="188" name="テキスト ボックス 187"/>
        <xdr:cNvSpPr txBox="1"/>
      </xdr:nvSpPr>
      <xdr:spPr>
        <a:xfrm>
          <a:off x="1784427" y="1320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169980</xdr:rowOff>
    </xdr:from>
    <xdr:ext cx="469744" cy="259045"/>
    <xdr:sp macro="" textlink="">
      <xdr:nvSpPr>
        <xdr:cNvPr id="190" name="テキスト ボックス 189"/>
        <xdr:cNvSpPr txBox="1"/>
      </xdr:nvSpPr>
      <xdr:spPr>
        <a:xfrm>
          <a:off x="895427" y="13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56787</xdr:rowOff>
    </xdr:from>
    <xdr:to>
      <xdr:col>6</xdr:col>
      <xdr:colOff>561975</xdr:colOff>
      <xdr:row>77</xdr:row>
      <xdr:rowOff>158387</xdr:rowOff>
    </xdr:to>
    <xdr:sp macro="" textlink="">
      <xdr:nvSpPr>
        <xdr:cNvPr id="196" name="円/楕円 195"/>
        <xdr:cNvSpPr/>
      </xdr:nvSpPr>
      <xdr:spPr>
        <a:xfrm>
          <a:off x="4584700" y="132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35214</xdr:rowOff>
    </xdr:from>
    <xdr:ext cx="469744" cy="259045"/>
    <xdr:sp macro="" textlink="">
      <xdr:nvSpPr>
        <xdr:cNvPr id="197" name="維持補修費該当値テキスト"/>
        <xdr:cNvSpPr txBox="1"/>
      </xdr:nvSpPr>
      <xdr:spPr>
        <a:xfrm>
          <a:off x="4686300" y="1323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117094</xdr:rowOff>
    </xdr:from>
    <xdr:to>
      <xdr:col>5</xdr:col>
      <xdr:colOff>409575</xdr:colOff>
      <xdr:row>78</xdr:row>
      <xdr:rowOff>47244</xdr:rowOff>
    </xdr:to>
    <xdr:sp macro="" textlink="">
      <xdr:nvSpPr>
        <xdr:cNvPr id="198" name="円/楕円 197"/>
        <xdr:cNvSpPr/>
      </xdr:nvSpPr>
      <xdr:spPr>
        <a:xfrm>
          <a:off x="3746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38371</xdr:rowOff>
    </xdr:from>
    <xdr:ext cx="469744" cy="259045"/>
    <xdr:sp macro="" textlink="">
      <xdr:nvSpPr>
        <xdr:cNvPr id="199" name="テキスト ボックス 198"/>
        <xdr:cNvSpPr txBox="1"/>
      </xdr:nvSpPr>
      <xdr:spPr>
        <a:xfrm>
          <a:off x="356242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56352</xdr:rowOff>
    </xdr:from>
    <xdr:to>
      <xdr:col>4</xdr:col>
      <xdr:colOff>206375</xdr:colOff>
      <xdr:row>77</xdr:row>
      <xdr:rowOff>157952</xdr:rowOff>
    </xdr:to>
    <xdr:sp macro="" textlink="">
      <xdr:nvSpPr>
        <xdr:cNvPr id="200" name="円/楕円 199"/>
        <xdr:cNvSpPr/>
      </xdr:nvSpPr>
      <xdr:spPr>
        <a:xfrm>
          <a:off x="2857500" y="132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149079</xdr:rowOff>
    </xdr:from>
    <xdr:ext cx="469744" cy="259045"/>
    <xdr:sp macro="" textlink="">
      <xdr:nvSpPr>
        <xdr:cNvPr id="201" name="テキスト ボックス 200"/>
        <xdr:cNvSpPr txBox="1"/>
      </xdr:nvSpPr>
      <xdr:spPr>
        <a:xfrm>
          <a:off x="2673427" y="1335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72245</xdr:rowOff>
    </xdr:from>
    <xdr:to>
      <xdr:col>3</xdr:col>
      <xdr:colOff>3175</xdr:colOff>
      <xdr:row>76</xdr:row>
      <xdr:rowOff>2395</xdr:rowOff>
    </xdr:to>
    <xdr:sp macro="" textlink="">
      <xdr:nvSpPr>
        <xdr:cNvPr id="202" name="円/楕円 201"/>
        <xdr:cNvSpPr/>
      </xdr:nvSpPr>
      <xdr:spPr>
        <a:xfrm>
          <a:off x="1968500" y="12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18922</xdr:rowOff>
    </xdr:from>
    <xdr:ext cx="469744" cy="259045"/>
    <xdr:sp macro="" textlink="">
      <xdr:nvSpPr>
        <xdr:cNvPr id="203" name="テキスト ボックス 202"/>
        <xdr:cNvSpPr txBox="1"/>
      </xdr:nvSpPr>
      <xdr:spPr>
        <a:xfrm>
          <a:off x="1784427" y="1270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60815</xdr:rowOff>
    </xdr:from>
    <xdr:to>
      <xdr:col>1</xdr:col>
      <xdr:colOff>485775</xdr:colOff>
      <xdr:row>76</xdr:row>
      <xdr:rowOff>162415</xdr:rowOff>
    </xdr:to>
    <xdr:sp macro="" textlink="">
      <xdr:nvSpPr>
        <xdr:cNvPr id="204" name="円/楕円 203"/>
        <xdr:cNvSpPr/>
      </xdr:nvSpPr>
      <xdr:spPr>
        <a:xfrm>
          <a:off x="1079500" y="130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7492</xdr:rowOff>
    </xdr:from>
    <xdr:ext cx="469744" cy="259045"/>
    <xdr:sp macro="" textlink="">
      <xdr:nvSpPr>
        <xdr:cNvPr id="205" name="テキスト ボックス 204"/>
        <xdr:cNvSpPr txBox="1"/>
      </xdr:nvSpPr>
      <xdr:spPr>
        <a:xfrm>
          <a:off x="895427" y="1286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163881</xdr:rowOff>
    </xdr:from>
    <xdr:to>
      <xdr:col>6</xdr:col>
      <xdr:colOff>511175</xdr:colOff>
      <xdr:row>95</xdr:row>
      <xdr:rowOff>120014</xdr:rowOff>
    </xdr:to>
    <xdr:cxnSp macro="">
      <xdr:nvCxnSpPr>
        <xdr:cNvPr id="235" name="直線コネクタ 234"/>
        <xdr:cNvCxnSpPr/>
      </xdr:nvCxnSpPr>
      <xdr:spPr>
        <a:xfrm flipV="1">
          <a:off x="3797300" y="16280181"/>
          <a:ext cx="838200" cy="1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120014</xdr:rowOff>
    </xdr:from>
    <xdr:to>
      <xdr:col>5</xdr:col>
      <xdr:colOff>358775</xdr:colOff>
      <xdr:row>95</xdr:row>
      <xdr:rowOff>157390</xdr:rowOff>
    </xdr:to>
    <xdr:cxnSp macro="">
      <xdr:nvCxnSpPr>
        <xdr:cNvPr id="238" name="直線コネクタ 237"/>
        <xdr:cNvCxnSpPr/>
      </xdr:nvCxnSpPr>
      <xdr:spPr>
        <a:xfrm flipV="1">
          <a:off x="2908300" y="16407764"/>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157390</xdr:rowOff>
    </xdr:from>
    <xdr:to>
      <xdr:col>4</xdr:col>
      <xdr:colOff>155575</xdr:colOff>
      <xdr:row>96</xdr:row>
      <xdr:rowOff>62864</xdr:rowOff>
    </xdr:to>
    <xdr:cxnSp macro="">
      <xdr:nvCxnSpPr>
        <xdr:cNvPr id="241" name="直線コネクタ 240"/>
        <xdr:cNvCxnSpPr/>
      </xdr:nvCxnSpPr>
      <xdr:spPr>
        <a:xfrm flipV="1">
          <a:off x="2019300" y="16445140"/>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62864</xdr:rowOff>
    </xdr:from>
    <xdr:to>
      <xdr:col>2</xdr:col>
      <xdr:colOff>638175</xdr:colOff>
      <xdr:row>96</xdr:row>
      <xdr:rowOff>86258</xdr:rowOff>
    </xdr:to>
    <xdr:cxnSp macro="">
      <xdr:nvCxnSpPr>
        <xdr:cNvPr id="244" name="直線コネクタ 243"/>
        <xdr:cNvCxnSpPr/>
      </xdr:nvCxnSpPr>
      <xdr:spPr>
        <a:xfrm flipV="1">
          <a:off x="1130300" y="16522064"/>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113081</xdr:rowOff>
    </xdr:from>
    <xdr:to>
      <xdr:col>6</xdr:col>
      <xdr:colOff>561975</xdr:colOff>
      <xdr:row>95</xdr:row>
      <xdr:rowOff>43231</xdr:rowOff>
    </xdr:to>
    <xdr:sp macro="" textlink="">
      <xdr:nvSpPr>
        <xdr:cNvPr id="254" name="円/楕円 253"/>
        <xdr:cNvSpPr/>
      </xdr:nvSpPr>
      <xdr:spPr>
        <a:xfrm>
          <a:off x="4584700" y="162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135958</xdr:rowOff>
    </xdr:from>
    <xdr:ext cx="534377" cy="259045"/>
    <xdr:sp macro="" textlink="">
      <xdr:nvSpPr>
        <xdr:cNvPr id="255" name="扶助費該当値テキスト"/>
        <xdr:cNvSpPr txBox="1"/>
      </xdr:nvSpPr>
      <xdr:spPr>
        <a:xfrm>
          <a:off x="4686300" y="160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88,096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69214</xdr:rowOff>
    </xdr:from>
    <xdr:to>
      <xdr:col>5</xdr:col>
      <xdr:colOff>409575</xdr:colOff>
      <xdr:row>95</xdr:row>
      <xdr:rowOff>170814</xdr:rowOff>
    </xdr:to>
    <xdr:sp macro="" textlink="">
      <xdr:nvSpPr>
        <xdr:cNvPr id="256" name="円/楕円 255"/>
        <xdr:cNvSpPr/>
      </xdr:nvSpPr>
      <xdr:spPr>
        <a:xfrm>
          <a:off x="3746500" y="163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15891</xdr:rowOff>
    </xdr:from>
    <xdr:ext cx="534377" cy="259045"/>
    <xdr:sp macro="" textlink="">
      <xdr:nvSpPr>
        <xdr:cNvPr id="257" name="テキスト ボックス 256"/>
        <xdr:cNvSpPr txBox="1"/>
      </xdr:nvSpPr>
      <xdr:spPr>
        <a:xfrm>
          <a:off x="3530111" y="161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78,050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106590</xdr:rowOff>
    </xdr:from>
    <xdr:to>
      <xdr:col>4</xdr:col>
      <xdr:colOff>206375</xdr:colOff>
      <xdr:row>96</xdr:row>
      <xdr:rowOff>36740</xdr:rowOff>
    </xdr:to>
    <xdr:sp macro="" textlink="">
      <xdr:nvSpPr>
        <xdr:cNvPr id="258" name="円/楕円 257"/>
        <xdr:cNvSpPr/>
      </xdr:nvSpPr>
      <xdr:spPr>
        <a:xfrm>
          <a:off x="2857500" y="163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27867</xdr:rowOff>
    </xdr:from>
    <xdr:ext cx="534377" cy="259045"/>
    <xdr:sp macro="" textlink="">
      <xdr:nvSpPr>
        <xdr:cNvPr id="259" name="テキスト ボックス 258"/>
        <xdr:cNvSpPr txBox="1"/>
      </xdr:nvSpPr>
      <xdr:spPr>
        <a:xfrm>
          <a:off x="2641111" y="164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12064</xdr:rowOff>
    </xdr:from>
    <xdr:to>
      <xdr:col>3</xdr:col>
      <xdr:colOff>3175</xdr:colOff>
      <xdr:row>96</xdr:row>
      <xdr:rowOff>113664</xdr:rowOff>
    </xdr:to>
    <xdr:sp macro="" textlink="">
      <xdr:nvSpPr>
        <xdr:cNvPr id="260" name="円/楕円 259"/>
        <xdr:cNvSpPr/>
      </xdr:nvSpPr>
      <xdr:spPr>
        <a:xfrm>
          <a:off x="1968500" y="164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104791</xdr:rowOff>
    </xdr:from>
    <xdr:ext cx="534377" cy="259045"/>
    <xdr:sp macro="" textlink="">
      <xdr:nvSpPr>
        <xdr:cNvPr id="261" name="テキスト ボックス 260"/>
        <xdr:cNvSpPr txBox="1"/>
      </xdr:nvSpPr>
      <xdr:spPr>
        <a:xfrm>
          <a:off x="1752111" y="1656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35458</xdr:rowOff>
    </xdr:from>
    <xdr:to>
      <xdr:col>1</xdr:col>
      <xdr:colOff>485775</xdr:colOff>
      <xdr:row>96</xdr:row>
      <xdr:rowOff>137058</xdr:rowOff>
    </xdr:to>
    <xdr:sp macro="" textlink="">
      <xdr:nvSpPr>
        <xdr:cNvPr id="262" name="円/楕円 261"/>
        <xdr:cNvSpPr/>
      </xdr:nvSpPr>
      <xdr:spPr>
        <a:xfrm>
          <a:off x="1079500" y="164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128185</xdr:rowOff>
    </xdr:from>
    <xdr:ext cx="534377" cy="259045"/>
    <xdr:sp macro="" textlink="">
      <xdr:nvSpPr>
        <xdr:cNvPr id="263" name="テキスト ボックス 262"/>
        <xdr:cNvSpPr txBox="1"/>
      </xdr:nvSpPr>
      <xdr:spPr>
        <a:xfrm>
          <a:off x="863111" y="165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111684</xdr:rowOff>
    </xdr:from>
    <xdr:to>
      <xdr:col>15</xdr:col>
      <xdr:colOff>180975</xdr:colOff>
      <xdr:row>36</xdr:row>
      <xdr:rowOff>113995</xdr:rowOff>
    </xdr:to>
    <xdr:cxnSp macro="">
      <xdr:nvCxnSpPr>
        <xdr:cNvPr id="292" name="直線コネクタ 291"/>
        <xdr:cNvCxnSpPr/>
      </xdr:nvCxnSpPr>
      <xdr:spPr>
        <a:xfrm>
          <a:off x="9639300" y="6283884"/>
          <a:ext cx="8382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91732</xdr:rowOff>
    </xdr:from>
    <xdr:to>
      <xdr:col>14</xdr:col>
      <xdr:colOff>28575</xdr:colOff>
      <xdr:row>36</xdr:row>
      <xdr:rowOff>111684</xdr:rowOff>
    </xdr:to>
    <xdr:cxnSp macro="">
      <xdr:nvCxnSpPr>
        <xdr:cNvPr id="295" name="直線コネクタ 294"/>
        <xdr:cNvCxnSpPr/>
      </xdr:nvCxnSpPr>
      <xdr:spPr>
        <a:xfrm>
          <a:off x="8750300" y="626393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91732</xdr:rowOff>
    </xdr:from>
    <xdr:to>
      <xdr:col>12</xdr:col>
      <xdr:colOff>511175</xdr:colOff>
      <xdr:row>36</xdr:row>
      <xdr:rowOff>110312</xdr:rowOff>
    </xdr:to>
    <xdr:cxnSp macro="">
      <xdr:nvCxnSpPr>
        <xdr:cNvPr id="298" name="直線コネクタ 297"/>
        <xdr:cNvCxnSpPr/>
      </xdr:nvCxnSpPr>
      <xdr:spPr>
        <a:xfrm flipV="1">
          <a:off x="7861300" y="626393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110312</xdr:rowOff>
    </xdr:from>
    <xdr:to>
      <xdr:col>11</xdr:col>
      <xdr:colOff>307975</xdr:colOff>
      <xdr:row>36</xdr:row>
      <xdr:rowOff>120117</xdr:rowOff>
    </xdr:to>
    <xdr:cxnSp macro="">
      <xdr:nvCxnSpPr>
        <xdr:cNvPr id="301" name="直線コネクタ 300"/>
        <xdr:cNvCxnSpPr/>
      </xdr:nvCxnSpPr>
      <xdr:spPr>
        <a:xfrm flipV="1">
          <a:off x="6972300" y="6282512"/>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63195</xdr:rowOff>
    </xdr:from>
    <xdr:to>
      <xdr:col>15</xdr:col>
      <xdr:colOff>231775</xdr:colOff>
      <xdr:row>36</xdr:row>
      <xdr:rowOff>164795</xdr:rowOff>
    </xdr:to>
    <xdr:sp macro="" textlink="">
      <xdr:nvSpPr>
        <xdr:cNvPr id="311" name="円/楕円 310"/>
        <xdr:cNvSpPr/>
      </xdr:nvSpPr>
      <xdr:spPr>
        <a:xfrm>
          <a:off x="10426700" y="62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41622</xdr:rowOff>
    </xdr:from>
    <xdr:ext cx="534377" cy="259045"/>
    <xdr:sp macro="" textlink="">
      <xdr:nvSpPr>
        <xdr:cNvPr id="312" name="補助費等該当値テキスト"/>
        <xdr:cNvSpPr txBox="1"/>
      </xdr:nvSpPr>
      <xdr:spPr>
        <a:xfrm>
          <a:off x="10528300" y="62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60884</xdr:rowOff>
    </xdr:from>
    <xdr:to>
      <xdr:col>14</xdr:col>
      <xdr:colOff>79375</xdr:colOff>
      <xdr:row>36</xdr:row>
      <xdr:rowOff>162484</xdr:rowOff>
    </xdr:to>
    <xdr:sp macro="" textlink="">
      <xdr:nvSpPr>
        <xdr:cNvPr id="313" name="円/楕円 312"/>
        <xdr:cNvSpPr/>
      </xdr:nvSpPr>
      <xdr:spPr>
        <a:xfrm>
          <a:off x="9588500" y="62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153611</xdr:rowOff>
    </xdr:from>
    <xdr:ext cx="534377" cy="259045"/>
    <xdr:sp macro="" textlink="">
      <xdr:nvSpPr>
        <xdr:cNvPr id="314" name="テキスト ボックス 313"/>
        <xdr:cNvSpPr txBox="1"/>
      </xdr:nvSpPr>
      <xdr:spPr>
        <a:xfrm>
          <a:off x="9372111" y="63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40932</xdr:rowOff>
    </xdr:from>
    <xdr:to>
      <xdr:col>12</xdr:col>
      <xdr:colOff>561975</xdr:colOff>
      <xdr:row>36</xdr:row>
      <xdr:rowOff>142532</xdr:rowOff>
    </xdr:to>
    <xdr:sp macro="" textlink="">
      <xdr:nvSpPr>
        <xdr:cNvPr id="315" name="円/楕円 314"/>
        <xdr:cNvSpPr/>
      </xdr:nvSpPr>
      <xdr:spPr>
        <a:xfrm>
          <a:off x="8699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133659</xdr:rowOff>
    </xdr:from>
    <xdr:ext cx="534377" cy="259045"/>
    <xdr:sp macro="" textlink="">
      <xdr:nvSpPr>
        <xdr:cNvPr id="316" name="テキスト ボックス 315"/>
        <xdr:cNvSpPr txBox="1"/>
      </xdr:nvSpPr>
      <xdr:spPr>
        <a:xfrm>
          <a:off x="8483111" y="630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59512</xdr:rowOff>
    </xdr:from>
    <xdr:to>
      <xdr:col>11</xdr:col>
      <xdr:colOff>358775</xdr:colOff>
      <xdr:row>36</xdr:row>
      <xdr:rowOff>161112</xdr:rowOff>
    </xdr:to>
    <xdr:sp macro="" textlink="">
      <xdr:nvSpPr>
        <xdr:cNvPr id="317" name="円/楕円 316"/>
        <xdr:cNvSpPr/>
      </xdr:nvSpPr>
      <xdr:spPr>
        <a:xfrm>
          <a:off x="7810500" y="62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152239</xdr:rowOff>
    </xdr:from>
    <xdr:ext cx="534377" cy="259045"/>
    <xdr:sp macro="" textlink="">
      <xdr:nvSpPr>
        <xdr:cNvPr id="318" name="テキスト ボックス 317"/>
        <xdr:cNvSpPr txBox="1"/>
      </xdr:nvSpPr>
      <xdr:spPr>
        <a:xfrm>
          <a:off x="7594111" y="63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69317</xdr:rowOff>
    </xdr:from>
    <xdr:to>
      <xdr:col>10</xdr:col>
      <xdr:colOff>155575</xdr:colOff>
      <xdr:row>36</xdr:row>
      <xdr:rowOff>170917</xdr:rowOff>
    </xdr:to>
    <xdr:sp macro="" textlink="">
      <xdr:nvSpPr>
        <xdr:cNvPr id="319" name="円/楕円 318"/>
        <xdr:cNvSpPr/>
      </xdr:nvSpPr>
      <xdr:spPr>
        <a:xfrm>
          <a:off x="6921500" y="62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162044</xdr:rowOff>
    </xdr:from>
    <xdr:ext cx="534377" cy="259045"/>
    <xdr:sp macro="" textlink="">
      <xdr:nvSpPr>
        <xdr:cNvPr id="320" name="テキスト ボックス 319"/>
        <xdr:cNvSpPr txBox="1"/>
      </xdr:nvSpPr>
      <xdr:spPr>
        <a:xfrm>
          <a:off x="6705111" y="63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19175</xdr:rowOff>
    </xdr:from>
    <xdr:to>
      <xdr:col>15</xdr:col>
      <xdr:colOff>180975</xdr:colOff>
      <xdr:row>59</xdr:row>
      <xdr:rowOff>37001</xdr:rowOff>
    </xdr:to>
    <xdr:cxnSp macro="">
      <xdr:nvCxnSpPr>
        <xdr:cNvPr id="351" name="直線コネクタ 350"/>
        <xdr:cNvCxnSpPr/>
      </xdr:nvCxnSpPr>
      <xdr:spPr>
        <a:xfrm flipV="1">
          <a:off x="9639300" y="10134725"/>
          <a:ext cx="838200" cy="1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25728</xdr:rowOff>
    </xdr:from>
    <xdr:to>
      <xdr:col>14</xdr:col>
      <xdr:colOff>28575</xdr:colOff>
      <xdr:row>59</xdr:row>
      <xdr:rowOff>37001</xdr:rowOff>
    </xdr:to>
    <xdr:cxnSp macro="">
      <xdr:nvCxnSpPr>
        <xdr:cNvPr id="354" name="直線コネクタ 353"/>
        <xdr:cNvCxnSpPr/>
      </xdr:nvCxnSpPr>
      <xdr:spPr>
        <a:xfrm>
          <a:off x="8750300" y="10141278"/>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25728</xdr:rowOff>
    </xdr:from>
    <xdr:to>
      <xdr:col>12</xdr:col>
      <xdr:colOff>511175</xdr:colOff>
      <xdr:row>59</xdr:row>
      <xdr:rowOff>48221</xdr:rowOff>
    </xdr:to>
    <xdr:cxnSp macro="">
      <xdr:nvCxnSpPr>
        <xdr:cNvPr id="357" name="直線コネクタ 356"/>
        <xdr:cNvCxnSpPr/>
      </xdr:nvCxnSpPr>
      <xdr:spPr>
        <a:xfrm flipV="1">
          <a:off x="7861300" y="10141278"/>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48221</xdr:rowOff>
    </xdr:from>
    <xdr:to>
      <xdr:col>11</xdr:col>
      <xdr:colOff>307975</xdr:colOff>
      <xdr:row>59</xdr:row>
      <xdr:rowOff>70799</xdr:rowOff>
    </xdr:to>
    <xdr:cxnSp macro="">
      <xdr:nvCxnSpPr>
        <xdr:cNvPr id="360" name="直線コネクタ 359"/>
        <xdr:cNvCxnSpPr/>
      </xdr:nvCxnSpPr>
      <xdr:spPr>
        <a:xfrm flipV="1">
          <a:off x="6972300" y="10163771"/>
          <a:ext cx="8890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139825</xdr:rowOff>
    </xdr:from>
    <xdr:to>
      <xdr:col>15</xdr:col>
      <xdr:colOff>231775</xdr:colOff>
      <xdr:row>59</xdr:row>
      <xdr:rowOff>69975</xdr:rowOff>
    </xdr:to>
    <xdr:sp macro="" textlink="">
      <xdr:nvSpPr>
        <xdr:cNvPr id="370" name="円/楕円 369"/>
        <xdr:cNvSpPr/>
      </xdr:nvSpPr>
      <xdr:spPr>
        <a:xfrm>
          <a:off x="10426700" y="10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99202</xdr:rowOff>
    </xdr:from>
    <xdr:ext cx="534377" cy="259045"/>
    <xdr:sp macro="" textlink="">
      <xdr:nvSpPr>
        <xdr:cNvPr id="371" name="普通建設事業費該当値テキスト"/>
        <xdr:cNvSpPr txBox="1"/>
      </xdr:nvSpPr>
      <xdr:spPr>
        <a:xfrm>
          <a:off x="10528300" y="98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157651</xdr:rowOff>
    </xdr:from>
    <xdr:to>
      <xdr:col>14</xdr:col>
      <xdr:colOff>79375</xdr:colOff>
      <xdr:row>59</xdr:row>
      <xdr:rowOff>87801</xdr:rowOff>
    </xdr:to>
    <xdr:sp macro="" textlink="">
      <xdr:nvSpPr>
        <xdr:cNvPr id="372" name="円/楕円 371"/>
        <xdr:cNvSpPr/>
      </xdr:nvSpPr>
      <xdr:spPr>
        <a:xfrm>
          <a:off x="9588500" y="101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104328</xdr:rowOff>
    </xdr:from>
    <xdr:ext cx="534377" cy="259045"/>
    <xdr:sp macro="" textlink="">
      <xdr:nvSpPr>
        <xdr:cNvPr id="373" name="テキスト ボックス 372"/>
        <xdr:cNvSpPr txBox="1"/>
      </xdr:nvSpPr>
      <xdr:spPr>
        <a:xfrm>
          <a:off x="9372111" y="987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146378</xdr:rowOff>
    </xdr:from>
    <xdr:to>
      <xdr:col>12</xdr:col>
      <xdr:colOff>561975</xdr:colOff>
      <xdr:row>59</xdr:row>
      <xdr:rowOff>76528</xdr:rowOff>
    </xdr:to>
    <xdr:sp macro="" textlink="">
      <xdr:nvSpPr>
        <xdr:cNvPr id="374" name="円/楕円 373"/>
        <xdr:cNvSpPr/>
      </xdr:nvSpPr>
      <xdr:spPr>
        <a:xfrm>
          <a:off x="8699500" y="100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93055</xdr:rowOff>
    </xdr:from>
    <xdr:ext cx="534377" cy="259045"/>
    <xdr:sp macro="" textlink="">
      <xdr:nvSpPr>
        <xdr:cNvPr id="375" name="テキスト ボックス 374"/>
        <xdr:cNvSpPr txBox="1"/>
      </xdr:nvSpPr>
      <xdr:spPr>
        <a:xfrm>
          <a:off x="8483111" y="98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168871</xdr:rowOff>
    </xdr:from>
    <xdr:to>
      <xdr:col>11</xdr:col>
      <xdr:colOff>358775</xdr:colOff>
      <xdr:row>59</xdr:row>
      <xdr:rowOff>99021</xdr:rowOff>
    </xdr:to>
    <xdr:sp macro="" textlink="">
      <xdr:nvSpPr>
        <xdr:cNvPr id="376" name="円/楕円 375"/>
        <xdr:cNvSpPr/>
      </xdr:nvSpPr>
      <xdr:spPr>
        <a:xfrm>
          <a:off x="7810500" y="101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90148</xdr:rowOff>
    </xdr:from>
    <xdr:ext cx="534377" cy="259045"/>
    <xdr:sp macro="" textlink="">
      <xdr:nvSpPr>
        <xdr:cNvPr id="377" name="テキスト ボックス 376"/>
        <xdr:cNvSpPr txBox="1"/>
      </xdr:nvSpPr>
      <xdr:spPr>
        <a:xfrm>
          <a:off x="7594111" y="1020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19999</xdr:rowOff>
    </xdr:from>
    <xdr:to>
      <xdr:col>10</xdr:col>
      <xdr:colOff>155575</xdr:colOff>
      <xdr:row>59</xdr:row>
      <xdr:rowOff>121599</xdr:rowOff>
    </xdr:to>
    <xdr:sp macro="" textlink="">
      <xdr:nvSpPr>
        <xdr:cNvPr id="378" name="円/楕円 377"/>
        <xdr:cNvSpPr/>
      </xdr:nvSpPr>
      <xdr:spPr>
        <a:xfrm>
          <a:off x="6921500" y="101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112726</xdr:rowOff>
    </xdr:from>
    <xdr:ext cx="534377" cy="259045"/>
    <xdr:sp macro="" textlink="">
      <xdr:nvSpPr>
        <xdr:cNvPr id="379" name="テキスト ボックス 378"/>
        <xdr:cNvSpPr txBox="1"/>
      </xdr:nvSpPr>
      <xdr:spPr>
        <a:xfrm>
          <a:off x="6705111" y="102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148687</xdr:rowOff>
    </xdr:from>
    <xdr:to>
      <xdr:col>15</xdr:col>
      <xdr:colOff>180975</xdr:colOff>
      <xdr:row>78</xdr:row>
      <xdr:rowOff>170357</xdr:rowOff>
    </xdr:to>
    <xdr:cxnSp macro="">
      <xdr:nvCxnSpPr>
        <xdr:cNvPr id="408" name="直線コネクタ 407"/>
        <xdr:cNvCxnSpPr/>
      </xdr:nvCxnSpPr>
      <xdr:spPr>
        <a:xfrm flipV="1">
          <a:off x="9639300" y="13521787"/>
          <a:ext cx="838200" cy="2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157217</xdr:rowOff>
    </xdr:from>
    <xdr:to>
      <xdr:col>14</xdr:col>
      <xdr:colOff>28575</xdr:colOff>
      <xdr:row>78</xdr:row>
      <xdr:rowOff>170357</xdr:rowOff>
    </xdr:to>
    <xdr:cxnSp macro="">
      <xdr:nvCxnSpPr>
        <xdr:cNvPr id="411" name="直線コネクタ 410"/>
        <xdr:cNvCxnSpPr/>
      </xdr:nvCxnSpPr>
      <xdr:spPr>
        <a:xfrm>
          <a:off x="8750300" y="13530317"/>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97887</xdr:rowOff>
    </xdr:from>
    <xdr:to>
      <xdr:col>15</xdr:col>
      <xdr:colOff>231775</xdr:colOff>
      <xdr:row>79</xdr:row>
      <xdr:rowOff>28037</xdr:rowOff>
    </xdr:to>
    <xdr:sp macro="" textlink="">
      <xdr:nvSpPr>
        <xdr:cNvPr id="421" name="円/楕円 420"/>
        <xdr:cNvSpPr/>
      </xdr:nvSpPr>
      <xdr:spPr>
        <a:xfrm>
          <a:off x="10426700" y="13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57264</xdr:rowOff>
    </xdr:from>
    <xdr:ext cx="534377" cy="259045"/>
    <xdr:sp macro="" textlink="">
      <xdr:nvSpPr>
        <xdr:cNvPr id="422" name="普通建設事業費 （ うち新規整備　）該当値テキスト"/>
        <xdr:cNvSpPr txBox="1"/>
      </xdr:nvSpPr>
      <xdr:spPr>
        <a:xfrm>
          <a:off x="10528300" y="132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119557</xdr:rowOff>
    </xdr:from>
    <xdr:to>
      <xdr:col>14</xdr:col>
      <xdr:colOff>79375</xdr:colOff>
      <xdr:row>79</xdr:row>
      <xdr:rowOff>49707</xdr:rowOff>
    </xdr:to>
    <xdr:sp macro="" textlink="">
      <xdr:nvSpPr>
        <xdr:cNvPr id="423" name="円/楕円 422"/>
        <xdr:cNvSpPr/>
      </xdr:nvSpPr>
      <xdr:spPr>
        <a:xfrm>
          <a:off x="9588500" y="134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66234</xdr:rowOff>
    </xdr:from>
    <xdr:ext cx="534377" cy="259045"/>
    <xdr:sp macro="" textlink="">
      <xdr:nvSpPr>
        <xdr:cNvPr id="424" name="テキスト ボックス 423"/>
        <xdr:cNvSpPr txBox="1"/>
      </xdr:nvSpPr>
      <xdr:spPr>
        <a:xfrm>
          <a:off x="9372111" y="132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106417</xdr:rowOff>
    </xdr:from>
    <xdr:to>
      <xdr:col>12</xdr:col>
      <xdr:colOff>561975</xdr:colOff>
      <xdr:row>79</xdr:row>
      <xdr:rowOff>36567</xdr:rowOff>
    </xdr:to>
    <xdr:sp macro="" textlink="">
      <xdr:nvSpPr>
        <xdr:cNvPr id="425" name="円/楕円 424"/>
        <xdr:cNvSpPr/>
      </xdr:nvSpPr>
      <xdr:spPr>
        <a:xfrm>
          <a:off x="8699500" y="134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53094</xdr:rowOff>
    </xdr:from>
    <xdr:ext cx="534377" cy="259045"/>
    <xdr:sp macro="" textlink="">
      <xdr:nvSpPr>
        <xdr:cNvPr id="426" name="テキスト ボックス 425"/>
        <xdr:cNvSpPr txBox="1"/>
      </xdr:nvSpPr>
      <xdr:spPr>
        <a:xfrm>
          <a:off x="8483111" y="1325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15735</xdr:rowOff>
    </xdr:from>
    <xdr:to>
      <xdr:col>15</xdr:col>
      <xdr:colOff>180975</xdr:colOff>
      <xdr:row>98</xdr:row>
      <xdr:rowOff>56541</xdr:rowOff>
    </xdr:to>
    <xdr:cxnSp macro="">
      <xdr:nvCxnSpPr>
        <xdr:cNvPr id="455" name="直線コネクタ 454"/>
        <xdr:cNvCxnSpPr/>
      </xdr:nvCxnSpPr>
      <xdr:spPr>
        <a:xfrm flipV="1">
          <a:off x="9639300" y="16817835"/>
          <a:ext cx="8382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56541</xdr:rowOff>
    </xdr:from>
    <xdr:to>
      <xdr:col>14</xdr:col>
      <xdr:colOff>28575</xdr:colOff>
      <xdr:row>98</xdr:row>
      <xdr:rowOff>115455</xdr:rowOff>
    </xdr:to>
    <xdr:cxnSp macro="">
      <xdr:nvCxnSpPr>
        <xdr:cNvPr id="458" name="直線コネクタ 457"/>
        <xdr:cNvCxnSpPr/>
      </xdr:nvCxnSpPr>
      <xdr:spPr>
        <a:xfrm flipV="1">
          <a:off x="8750300" y="16858641"/>
          <a:ext cx="889000" cy="5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136385</xdr:rowOff>
    </xdr:from>
    <xdr:to>
      <xdr:col>15</xdr:col>
      <xdr:colOff>231775</xdr:colOff>
      <xdr:row>98</xdr:row>
      <xdr:rowOff>66535</xdr:rowOff>
    </xdr:to>
    <xdr:sp macro="" textlink="">
      <xdr:nvSpPr>
        <xdr:cNvPr id="468" name="円/楕円 467"/>
        <xdr:cNvSpPr/>
      </xdr:nvSpPr>
      <xdr:spPr>
        <a:xfrm>
          <a:off x="10426700" y="167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114812</xdr:rowOff>
    </xdr:from>
    <xdr:ext cx="534377" cy="259045"/>
    <xdr:sp macro="" textlink="">
      <xdr:nvSpPr>
        <xdr:cNvPr id="469" name="普通建設事業費 （ うち更新整備　）該当値テキスト"/>
        <xdr:cNvSpPr txBox="1"/>
      </xdr:nvSpPr>
      <xdr:spPr>
        <a:xfrm>
          <a:off x="10528300" y="167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5741</xdr:rowOff>
    </xdr:from>
    <xdr:to>
      <xdr:col>14</xdr:col>
      <xdr:colOff>79375</xdr:colOff>
      <xdr:row>98</xdr:row>
      <xdr:rowOff>107341</xdr:rowOff>
    </xdr:to>
    <xdr:sp macro="" textlink="">
      <xdr:nvSpPr>
        <xdr:cNvPr id="470" name="円/楕円 469"/>
        <xdr:cNvSpPr/>
      </xdr:nvSpPr>
      <xdr:spPr>
        <a:xfrm>
          <a:off x="9588500" y="168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98468</xdr:rowOff>
    </xdr:from>
    <xdr:ext cx="534377" cy="259045"/>
    <xdr:sp macro="" textlink="">
      <xdr:nvSpPr>
        <xdr:cNvPr id="471" name="テキスト ボックス 470"/>
        <xdr:cNvSpPr txBox="1"/>
      </xdr:nvSpPr>
      <xdr:spPr>
        <a:xfrm>
          <a:off x="9372111" y="169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64655</xdr:rowOff>
    </xdr:from>
    <xdr:to>
      <xdr:col>12</xdr:col>
      <xdr:colOff>561975</xdr:colOff>
      <xdr:row>98</xdr:row>
      <xdr:rowOff>166255</xdr:rowOff>
    </xdr:to>
    <xdr:sp macro="" textlink="">
      <xdr:nvSpPr>
        <xdr:cNvPr id="472" name="円/楕円 471"/>
        <xdr:cNvSpPr/>
      </xdr:nvSpPr>
      <xdr:spPr>
        <a:xfrm>
          <a:off x="8699500" y="16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157382</xdr:rowOff>
    </xdr:from>
    <xdr:ext cx="469744" cy="259045"/>
    <xdr:sp macro="" textlink="">
      <xdr:nvSpPr>
        <xdr:cNvPr id="473" name="テキスト ボックス 472"/>
        <xdr:cNvSpPr txBox="1"/>
      </xdr:nvSpPr>
      <xdr:spPr>
        <a:xfrm>
          <a:off x="8515427" y="16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21437</xdr:rowOff>
    </xdr:from>
    <xdr:to>
      <xdr:col>23</xdr:col>
      <xdr:colOff>517525</xdr:colOff>
      <xdr:row>39</xdr:row>
      <xdr:rowOff>24612</xdr:rowOff>
    </xdr:to>
    <xdr:cxnSp macro="">
      <xdr:nvCxnSpPr>
        <xdr:cNvPr id="502" name="直線コネクタ 501"/>
        <xdr:cNvCxnSpPr/>
      </xdr:nvCxnSpPr>
      <xdr:spPr>
        <a:xfrm flipV="1">
          <a:off x="15481300" y="670798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146596</xdr:rowOff>
    </xdr:from>
    <xdr:to>
      <xdr:col>22</xdr:col>
      <xdr:colOff>365125</xdr:colOff>
      <xdr:row>39</xdr:row>
      <xdr:rowOff>24612</xdr:rowOff>
    </xdr:to>
    <xdr:cxnSp macro="">
      <xdr:nvCxnSpPr>
        <xdr:cNvPr id="505" name="直線コネクタ 504"/>
        <xdr:cNvCxnSpPr/>
      </xdr:nvCxnSpPr>
      <xdr:spPr>
        <a:xfrm>
          <a:off x="14592300" y="6661696"/>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7" name="テキスト ボックス 506"/>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170434</xdr:rowOff>
    </xdr:from>
    <xdr:to>
      <xdr:col>21</xdr:col>
      <xdr:colOff>161925</xdr:colOff>
      <xdr:row>38</xdr:row>
      <xdr:rowOff>146596</xdr:rowOff>
    </xdr:to>
    <xdr:cxnSp macro="">
      <xdr:nvCxnSpPr>
        <xdr:cNvPr id="508" name="直線コネクタ 507"/>
        <xdr:cNvCxnSpPr/>
      </xdr:nvCxnSpPr>
      <xdr:spPr>
        <a:xfrm>
          <a:off x="13703300" y="6342634"/>
          <a:ext cx="889000" cy="3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36987</xdr:rowOff>
    </xdr:from>
    <xdr:ext cx="469744" cy="259045"/>
    <xdr:sp macro="" textlink="">
      <xdr:nvSpPr>
        <xdr:cNvPr id="510" name="テキスト ボックス 509"/>
        <xdr:cNvSpPr txBox="1"/>
      </xdr:nvSpPr>
      <xdr:spPr>
        <a:xfrm>
          <a:off x="14357427"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170434</xdr:rowOff>
    </xdr:from>
    <xdr:to>
      <xdr:col>19</xdr:col>
      <xdr:colOff>644525</xdr:colOff>
      <xdr:row>37</xdr:row>
      <xdr:rowOff>27800</xdr:rowOff>
    </xdr:to>
    <xdr:cxnSp macro="">
      <xdr:nvCxnSpPr>
        <xdr:cNvPr id="511" name="直線コネクタ 510"/>
        <xdr:cNvCxnSpPr/>
      </xdr:nvCxnSpPr>
      <xdr:spPr>
        <a:xfrm flipV="1">
          <a:off x="12814300" y="6342634"/>
          <a:ext cx="8890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33317</xdr:rowOff>
    </xdr:from>
    <xdr:ext cx="469744" cy="259045"/>
    <xdr:sp macro="" textlink="">
      <xdr:nvSpPr>
        <xdr:cNvPr id="513" name="テキスト ボックス 512"/>
        <xdr:cNvSpPr txBox="1"/>
      </xdr:nvSpPr>
      <xdr:spPr>
        <a:xfrm>
          <a:off x="13468427" y="67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25239</xdr:rowOff>
    </xdr:from>
    <xdr:ext cx="469744" cy="259045"/>
    <xdr:sp macro="" textlink="">
      <xdr:nvSpPr>
        <xdr:cNvPr id="515" name="テキスト ボックス 514"/>
        <xdr:cNvSpPr txBox="1"/>
      </xdr:nvSpPr>
      <xdr:spPr>
        <a:xfrm>
          <a:off x="12579427" y="671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142087</xdr:rowOff>
    </xdr:from>
    <xdr:to>
      <xdr:col>23</xdr:col>
      <xdr:colOff>568325</xdr:colOff>
      <xdr:row>39</xdr:row>
      <xdr:rowOff>72237</xdr:rowOff>
    </xdr:to>
    <xdr:sp macro="" textlink="">
      <xdr:nvSpPr>
        <xdr:cNvPr id="521" name="円/楕円 520"/>
        <xdr:cNvSpPr/>
      </xdr:nvSpPr>
      <xdr:spPr>
        <a:xfrm>
          <a:off x="16268700" y="66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114151</xdr:rowOff>
    </xdr:from>
    <xdr:ext cx="469744" cy="259045"/>
    <xdr:sp macro="" textlink="">
      <xdr:nvSpPr>
        <xdr:cNvPr id="522" name="災害復旧事業費該当値テキスト"/>
        <xdr:cNvSpPr txBox="1"/>
      </xdr:nvSpPr>
      <xdr:spPr>
        <a:xfrm>
          <a:off x="16370300" y="66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145262</xdr:rowOff>
    </xdr:from>
    <xdr:to>
      <xdr:col>22</xdr:col>
      <xdr:colOff>415925</xdr:colOff>
      <xdr:row>39</xdr:row>
      <xdr:rowOff>75412</xdr:rowOff>
    </xdr:to>
    <xdr:sp macro="" textlink="">
      <xdr:nvSpPr>
        <xdr:cNvPr id="523" name="円/楕円 522"/>
        <xdr:cNvSpPr/>
      </xdr:nvSpPr>
      <xdr:spPr>
        <a:xfrm>
          <a:off x="15430500" y="66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91939</xdr:rowOff>
    </xdr:from>
    <xdr:ext cx="469744" cy="259045"/>
    <xdr:sp macro="" textlink="">
      <xdr:nvSpPr>
        <xdr:cNvPr id="524" name="テキスト ボックス 523"/>
        <xdr:cNvSpPr txBox="1"/>
      </xdr:nvSpPr>
      <xdr:spPr>
        <a:xfrm>
          <a:off x="15246427" y="64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95796</xdr:rowOff>
    </xdr:from>
    <xdr:to>
      <xdr:col>21</xdr:col>
      <xdr:colOff>212725</xdr:colOff>
      <xdr:row>39</xdr:row>
      <xdr:rowOff>25946</xdr:rowOff>
    </xdr:to>
    <xdr:sp macro="" textlink="">
      <xdr:nvSpPr>
        <xdr:cNvPr id="525" name="円/楕円 524"/>
        <xdr:cNvSpPr/>
      </xdr:nvSpPr>
      <xdr:spPr>
        <a:xfrm>
          <a:off x="14541500" y="66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42473</xdr:rowOff>
    </xdr:from>
    <xdr:ext cx="469744" cy="259045"/>
    <xdr:sp macro="" textlink="">
      <xdr:nvSpPr>
        <xdr:cNvPr id="526" name="テキスト ボックス 525"/>
        <xdr:cNvSpPr txBox="1"/>
      </xdr:nvSpPr>
      <xdr:spPr>
        <a:xfrm>
          <a:off x="14357427" y="638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119634</xdr:rowOff>
    </xdr:from>
    <xdr:to>
      <xdr:col>20</xdr:col>
      <xdr:colOff>9525</xdr:colOff>
      <xdr:row>37</xdr:row>
      <xdr:rowOff>49784</xdr:rowOff>
    </xdr:to>
    <xdr:sp macro="" textlink="">
      <xdr:nvSpPr>
        <xdr:cNvPr id="527" name="円/楕円 526"/>
        <xdr:cNvSpPr/>
      </xdr:nvSpPr>
      <xdr:spPr>
        <a:xfrm>
          <a:off x="13652500" y="62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66311</xdr:rowOff>
    </xdr:from>
    <xdr:ext cx="534377" cy="259045"/>
    <xdr:sp macro="" textlink="">
      <xdr:nvSpPr>
        <xdr:cNvPr id="528" name="テキスト ボックス 527"/>
        <xdr:cNvSpPr txBox="1"/>
      </xdr:nvSpPr>
      <xdr:spPr>
        <a:xfrm>
          <a:off x="13436111" y="606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148450</xdr:rowOff>
    </xdr:from>
    <xdr:to>
      <xdr:col>18</xdr:col>
      <xdr:colOff>492125</xdr:colOff>
      <xdr:row>37</xdr:row>
      <xdr:rowOff>78600</xdr:rowOff>
    </xdr:to>
    <xdr:sp macro="" textlink="">
      <xdr:nvSpPr>
        <xdr:cNvPr id="529" name="円/楕円 528"/>
        <xdr:cNvSpPr/>
      </xdr:nvSpPr>
      <xdr:spPr>
        <a:xfrm>
          <a:off x="12763500" y="63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95127</xdr:rowOff>
    </xdr:from>
    <xdr:ext cx="534377" cy="259045"/>
    <xdr:sp macro="" textlink="">
      <xdr:nvSpPr>
        <xdr:cNvPr id="530" name="テキスト ボックス 529"/>
        <xdr:cNvSpPr txBox="1"/>
      </xdr:nvSpPr>
      <xdr:spPr>
        <a:xfrm>
          <a:off x="12547111" y="60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30266</xdr:rowOff>
    </xdr:from>
    <xdr:to>
      <xdr:col>23</xdr:col>
      <xdr:colOff>517525</xdr:colOff>
      <xdr:row>77</xdr:row>
      <xdr:rowOff>37418</xdr:rowOff>
    </xdr:to>
    <xdr:cxnSp macro="">
      <xdr:nvCxnSpPr>
        <xdr:cNvPr id="610" name="直線コネクタ 609"/>
        <xdr:cNvCxnSpPr/>
      </xdr:nvCxnSpPr>
      <xdr:spPr>
        <a:xfrm flipV="1">
          <a:off x="15481300" y="13231916"/>
          <a:ext cx="8382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20631</xdr:rowOff>
    </xdr:from>
    <xdr:to>
      <xdr:col>22</xdr:col>
      <xdr:colOff>365125</xdr:colOff>
      <xdr:row>77</xdr:row>
      <xdr:rowOff>37418</xdr:rowOff>
    </xdr:to>
    <xdr:cxnSp macro="">
      <xdr:nvCxnSpPr>
        <xdr:cNvPr id="613" name="直線コネクタ 612"/>
        <xdr:cNvCxnSpPr/>
      </xdr:nvCxnSpPr>
      <xdr:spPr>
        <a:xfrm>
          <a:off x="14592300" y="13222281"/>
          <a:ext cx="88900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10573</xdr:rowOff>
    </xdr:from>
    <xdr:to>
      <xdr:col>21</xdr:col>
      <xdr:colOff>161925</xdr:colOff>
      <xdr:row>77</xdr:row>
      <xdr:rowOff>20631</xdr:rowOff>
    </xdr:to>
    <xdr:cxnSp macro="">
      <xdr:nvCxnSpPr>
        <xdr:cNvPr id="616" name="直線コネクタ 615"/>
        <xdr:cNvCxnSpPr/>
      </xdr:nvCxnSpPr>
      <xdr:spPr>
        <a:xfrm>
          <a:off x="13703300" y="1321222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5366</xdr:rowOff>
    </xdr:from>
    <xdr:to>
      <xdr:col>19</xdr:col>
      <xdr:colOff>644525</xdr:colOff>
      <xdr:row>77</xdr:row>
      <xdr:rowOff>10573</xdr:rowOff>
    </xdr:to>
    <xdr:cxnSp macro="">
      <xdr:nvCxnSpPr>
        <xdr:cNvPr id="619" name="直線コネクタ 618"/>
        <xdr:cNvCxnSpPr/>
      </xdr:nvCxnSpPr>
      <xdr:spPr>
        <a:xfrm>
          <a:off x="12814300" y="13207016"/>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150916</xdr:rowOff>
    </xdr:from>
    <xdr:to>
      <xdr:col>23</xdr:col>
      <xdr:colOff>568325</xdr:colOff>
      <xdr:row>77</xdr:row>
      <xdr:rowOff>81066</xdr:rowOff>
    </xdr:to>
    <xdr:sp macro="" textlink="">
      <xdr:nvSpPr>
        <xdr:cNvPr id="629" name="円/楕円 628"/>
        <xdr:cNvSpPr/>
      </xdr:nvSpPr>
      <xdr:spPr>
        <a:xfrm>
          <a:off x="16268700" y="131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129343</xdr:rowOff>
    </xdr:from>
    <xdr:ext cx="534377" cy="259045"/>
    <xdr:sp macro="" textlink="">
      <xdr:nvSpPr>
        <xdr:cNvPr id="630" name="公債費該当値テキスト"/>
        <xdr:cNvSpPr txBox="1"/>
      </xdr:nvSpPr>
      <xdr:spPr>
        <a:xfrm>
          <a:off x="16370300" y="131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158068</xdr:rowOff>
    </xdr:from>
    <xdr:to>
      <xdr:col>22</xdr:col>
      <xdr:colOff>415925</xdr:colOff>
      <xdr:row>77</xdr:row>
      <xdr:rowOff>88218</xdr:rowOff>
    </xdr:to>
    <xdr:sp macro="" textlink="">
      <xdr:nvSpPr>
        <xdr:cNvPr id="631" name="円/楕円 630"/>
        <xdr:cNvSpPr/>
      </xdr:nvSpPr>
      <xdr:spPr>
        <a:xfrm>
          <a:off x="15430500" y="131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79345</xdr:rowOff>
    </xdr:from>
    <xdr:ext cx="534377" cy="259045"/>
    <xdr:sp macro="" textlink="">
      <xdr:nvSpPr>
        <xdr:cNvPr id="632" name="テキスト ボックス 631"/>
        <xdr:cNvSpPr txBox="1"/>
      </xdr:nvSpPr>
      <xdr:spPr>
        <a:xfrm>
          <a:off x="15214111" y="132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141281</xdr:rowOff>
    </xdr:from>
    <xdr:to>
      <xdr:col>21</xdr:col>
      <xdr:colOff>212725</xdr:colOff>
      <xdr:row>77</xdr:row>
      <xdr:rowOff>71431</xdr:rowOff>
    </xdr:to>
    <xdr:sp macro="" textlink="">
      <xdr:nvSpPr>
        <xdr:cNvPr id="633" name="円/楕円 632"/>
        <xdr:cNvSpPr/>
      </xdr:nvSpPr>
      <xdr:spPr>
        <a:xfrm>
          <a:off x="14541500" y="131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62558</xdr:rowOff>
    </xdr:from>
    <xdr:ext cx="534377" cy="259045"/>
    <xdr:sp macro="" textlink="">
      <xdr:nvSpPr>
        <xdr:cNvPr id="634" name="テキスト ボックス 633"/>
        <xdr:cNvSpPr txBox="1"/>
      </xdr:nvSpPr>
      <xdr:spPr>
        <a:xfrm>
          <a:off x="14325111" y="1326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131223</xdr:rowOff>
    </xdr:from>
    <xdr:to>
      <xdr:col>20</xdr:col>
      <xdr:colOff>9525</xdr:colOff>
      <xdr:row>77</xdr:row>
      <xdr:rowOff>61373</xdr:rowOff>
    </xdr:to>
    <xdr:sp macro="" textlink="">
      <xdr:nvSpPr>
        <xdr:cNvPr id="635" name="円/楕円 634"/>
        <xdr:cNvSpPr/>
      </xdr:nvSpPr>
      <xdr:spPr>
        <a:xfrm>
          <a:off x="13652500" y="131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52500</xdr:rowOff>
    </xdr:from>
    <xdr:ext cx="534377" cy="259045"/>
    <xdr:sp macro="" textlink="">
      <xdr:nvSpPr>
        <xdr:cNvPr id="636" name="テキスト ボックス 635"/>
        <xdr:cNvSpPr txBox="1"/>
      </xdr:nvSpPr>
      <xdr:spPr>
        <a:xfrm>
          <a:off x="13436111" y="132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126016</xdr:rowOff>
    </xdr:from>
    <xdr:to>
      <xdr:col>18</xdr:col>
      <xdr:colOff>492125</xdr:colOff>
      <xdr:row>77</xdr:row>
      <xdr:rowOff>56166</xdr:rowOff>
    </xdr:to>
    <xdr:sp macro="" textlink="">
      <xdr:nvSpPr>
        <xdr:cNvPr id="637" name="円/楕円 636"/>
        <xdr:cNvSpPr/>
      </xdr:nvSpPr>
      <xdr:spPr>
        <a:xfrm>
          <a:off x="12763500" y="13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47293</xdr:rowOff>
    </xdr:from>
    <xdr:ext cx="534377" cy="259045"/>
    <xdr:sp macro="" textlink="">
      <xdr:nvSpPr>
        <xdr:cNvPr id="638" name="テキスト ボックス 637"/>
        <xdr:cNvSpPr txBox="1"/>
      </xdr:nvSpPr>
      <xdr:spPr>
        <a:xfrm>
          <a:off x="12547111" y="132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71436</xdr:rowOff>
    </xdr:from>
    <xdr:to>
      <xdr:col>23</xdr:col>
      <xdr:colOff>517525</xdr:colOff>
      <xdr:row>99</xdr:row>
      <xdr:rowOff>39481</xdr:rowOff>
    </xdr:to>
    <xdr:cxnSp macro="">
      <xdr:nvCxnSpPr>
        <xdr:cNvPr id="667" name="直線コネクタ 666"/>
        <xdr:cNvCxnSpPr/>
      </xdr:nvCxnSpPr>
      <xdr:spPr>
        <a:xfrm>
          <a:off x="15481300" y="16702086"/>
          <a:ext cx="838200" cy="3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71436</xdr:rowOff>
    </xdr:from>
    <xdr:to>
      <xdr:col>22</xdr:col>
      <xdr:colOff>365125</xdr:colOff>
      <xdr:row>99</xdr:row>
      <xdr:rowOff>19053</xdr:rowOff>
    </xdr:to>
    <xdr:cxnSp macro="">
      <xdr:nvCxnSpPr>
        <xdr:cNvPr id="670" name="直線コネクタ 669"/>
        <xdr:cNvCxnSpPr/>
      </xdr:nvCxnSpPr>
      <xdr:spPr>
        <a:xfrm flipV="1">
          <a:off x="14592300" y="16702086"/>
          <a:ext cx="889000" cy="29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15997</xdr:rowOff>
    </xdr:from>
    <xdr:to>
      <xdr:col>21</xdr:col>
      <xdr:colOff>161925</xdr:colOff>
      <xdr:row>99</xdr:row>
      <xdr:rowOff>19053</xdr:rowOff>
    </xdr:to>
    <xdr:cxnSp macro="">
      <xdr:nvCxnSpPr>
        <xdr:cNvPr id="673" name="直線コネクタ 672"/>
        <xdr:cNvCxnSpPr/>
      </xdr:nvCxnSpPr>
      <xdr:spPr>
        <a:xfrm>
          <a:off x="13703300" y="16989547"/>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162373</xdr:rowOff>
    </xdr:from>
    <xdr:to>
      <xdr:col>19</xdr:col>
      <xdr:colOff>644525</xdr:colOff>
      <xdr:row>99</xdr:row>
      <xdr:rowOff>15997</xdr:rowOff>
    </xdr:to>
    <xdr:cxnSp macro="">
      <xdr:nvCxnSpPr>
        <xdr:cNvPr id="676" name="直線コネクタ 675"/>
        <xdr:cNvCxnSpPr/>
      </xdr:nvCxnSpPr>
      <xdr:spPr>
        <a:xfrm>
          <a:off x="12814300" y="16964473"/>
          <a:ext cx="889000" cy="2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160131</xdr:rowOff>
    </xdr:from>
    <xdr:to>
      <xdr:col>23</xdr:col>
      <xdr:colOff>568325</xdr:colOff>
      <xdr:row>99</xdr:row>
      <xdr:rowOff>90281</xdr:rowOff>
    </xdr:to>
    <xdr:sp macro="" textlink="">
      <xdr:nvSpPr>
        <xdr:cNvPr id="686" name="円/楕円 685"/>
        <xdr:cNvSpPr/>
      </xdr:nvSpPr>
      <xdr:spPr>
        <a:xfrm>
          <a:off x="16268700" y="1696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20636</xdr:rowOff>
    </xdr:from>
    <xdr:to>
      <xdr:col>22</xdr:col>
      <xdr:colOff>415925</xdr:colOff>
      <xdr:row>97</xdr:row>
      <xdr:rowOff>122236</xdr:rowOff>
    </xdr:to>
    <xdr:sp macro="" textlink="">
      <xdr:nvSpPr>
        <xdr:cNvPr id="688" name="円/楕円 687"/>
        <xdr:cNvSpPr/>
      </xdr:nvSpPr>
      <xdr:spPr>
        <a:xfrm>
          <a:off x="15430500" y="166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138763</xdr:rowOff>
    </xdr:from>
    <xdr:ext cx="534377" cy="259045"/>
    <xdr:sp macro="" textlink="">
      <xdr:nvSpPr>
        <xdr:cNvPr id="689" name="テキスト ボックス 688"/>
        <xdr:cNvSpPr txBox="1"/>
      </xdr:nvSpPr>
      <xdr:spPr>
        <a:xfrm>
          <a:off x="15214111" y="164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139703</xdr:rowOff>
    </xdr:from>
    <xdr:to>
      <xdr:col>21</xdr:col>
      <xdr:colOff>212725</xdr:colOff>
      <xdr:row>99</xdr:row>
      <xdr:rowOff>69853</xdr:rowOff>
    </xdr:to>
    <xdr:sp macro="" textlink="">
      <xdr:nvSpPr>
        <xdr:cNvPr id="690" name="円/楕円 689"/>
        <xdr:cNvSpPr/>
      </xdr:nvSpPr>
      <xdr:spPr>
        <a:xfrm>
          <a:off x="14541500" y="169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60980</xdr:rowOff>
    </xdr:from>
    <xdr:ext cx="469744" cy="259045"/>
    <xdr:sp macro="" textlink="">
      <xdr:nvSpPr>
        <xdr:cNvPr id="691" name="テキスト ボックス 690"/>
        <xdr:cNvSpPr txBox="1"/>
      </xdr:nvSpPr>
      <xdr:spPr>
        <a:xfrm>
          <a:off x="14357427" y="170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136647</xdr:rowOff>
    </xdr:from>
    <xdr:to>
      <xdr:col>20</xdr:col>
      <xdr:colOff>9525</xdr:colOff>
      <xdr:row>99</xdr:row>
      <xdr:rowOff>66797</xdr:rowOff>
    </xdr:to>
    <xdr:sp macro="" textlink="">
      <xdr:nvSpPr>
        <xdr:cNvPr id="692" name="円/楕円 691"/>
        <xdr:cNvSpPr/>
      </xdr:nvSpPr>
      <xdr:spPr>
        <a:xfrm>
          <a:off x="13652500" y="169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57924</xdr:rowOff>
    </xdr:from>
    <xdr:ext cx="469744" cy="259045"/>
    <xdr:sp macro="" textlink="">
      <xdr:nvSpPr>
        <xdr:cNvPr id="693" name="テキスト ボックス 692"/>
        <xdr:cNvSpPr txBox="1"/>
      </xdr:nvSpPr>
      <xdr:spPr>
        <a:xfrm>
          <a:off x="13468427" y="170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111573</xdr:rowOff>
    </xdr:from>
    <xdr:to>
      <xdr:col>18</xdr:col>
      <xdr:colOff>492125</xdr:colOff>
      <xdr:row>99</xdr:row>
      <xdr:rowOff>41723</xdr:rowOff>
    </xdr:to>
    <xdr:sp macro="" textlink="">
      <xdr:nvSpPr>
        <xdr:cNvPr id="694" name="円/楕円 693"/>
        <xdr:cNvSpPr/>
      </xdr:nvSpPr>
      <xdr:spPr>
        <a:xfrm>
          <a:off x="12763500" y="169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32850</xdr:rowOff>
    </xdr:from>
    <xdr:ext cx="534377" cy="259045"/>
    <xdr:sp macro="" textlink="">
      <xdr:nvSpPr>
        <xdr:cNvPr id="695" name="テキスト ボックス 694"/>
        <xdr:cNvSpPr txBox="1"/>
      </xdr:nvSpPr>
      <xdr:spPr>
        <a:xfrm>
          <a:off x="12547111" y="170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62531</xdr:rowOff>
    </xdr:from>
    <xdr:to>
      <xdr:col>32</xdr:col>
      <xdr:colOff>187325</xdr:colOff>
      <xdr:row>39</xdr:row>
      <xdr:rowOff>63086</xdr:rowOff>
    </xdr:to>
    <xdr:cxnSp macro="">
      <xdr:nvCxnSpPr>
        <xdr:cNvPr id="726" name="直線コネクタ 725"/>
        <xdr:cNvCxnSpPr/>
      </xdr:nvCxnSpPr>
      <xdr:spPr>
        <a:xfrm flipV="1">
          <a:off x="21323300" y="6749081"/>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63086</xdr:rowOff>
    </xdr:from>
    <xdr:to>
      <xdr:col>31</xdr:col>
      <xdr:colOff>34925</xdr:colOff>
      <xdr:row>39</xdr:row>
      <xdr:rowOff>71087</xdr:rowOff>
    </xdr:to>
    <xdr:cxnSp macro="">
      <xdr:nvCxnSpPr>
        <xdr:cNvPr id="729" name="直線コネクタ 728"/>
        <xdr:cNvCxnSpPr/>
      </xdr:nvCxnSpPr>
      <xdr:spPr>
        <a:xfrm flipV="1">
          <a:off x="20434300" y="674963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41728</xdr:rowOff>
    </xdr:from>
    <xdr:to>
      <xdr:col>29</xdr:col>
      <xdr:colOff>517525</xdr:colOff>
      <xdr:row>39</xdr:row>
      <xdr:rowOff>71087</xdr:rowOff>
    </xdr:to>
    <xdr:cxnSp macro="">
      <xdr:nvCxnSpPr>
        <xdr:cNvPr id="732" name="直線コネクタ 731"/>
        <xdr:cNvCxnSpPr/>
      </xdr:nvCxnSpPr>
      <xdr:spPr>
        <a:xfrm>
          <a:off x="19545300" y="6728278"/>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41728</xdr:rowOff>
    </xdr:from>
    <xdr:to>
      <xdr:col>28</xdr:col>
      <xdr:colOff>314325</xdr:colOff>
      <xdr:row>39</xdr:row>
      <xdr:rowOff>60833</xdr:rowOff>
    </xdr:to>
    <xdr:cxnSp macro="">
      <xdr:nvCxnSpPr>
        <xdr:cNvPr id="735" name="直線コネクタ 734"/>
        <xdr:cNvCxnSpPr/>
      </xdr:nvCxnSpPr>
      <xdr:spPr>
        <a:xfrm flipV="1">
          <a:off x="18656300" y="6728278"/>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7" name="テキスト ボックス 736"/>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11731</xdr:rowOff>
    </xdr:from>
    <xdr:to>
      <xdr:col>32</xdr:col>
      <xdr:colOff>238125</xdr:colOff>
      <xdr:row>39</xdr:row>
      <xdr:rowOff>113331</xdr:rowOff>
    </xdr:to>
    <xdr:sp macro="" textlink="">
      <xdr:nvSpPr>
        <xdr:cNvPr id="745" name="円/楕円 744"/>
        <xdr:cNvSpPr/>
      </xdr:nvSpPr>
      <xdr:spPr>
        <a:xfrm>
          <a:off x="22110700" y="66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469744" cy="259045"/>
    <xdr:sp macro="" textlink="">
      <xdr:nvSpPr>
        <xdr:cNvPr id="746" name="投資及び出資金該当値テキスト"/>
        <xdr:cNvSpPr txBox="1"/>
      </xdr:nvSpPr>
      <xdr:spPr>
        <a:xfrm>
          <a:off x="22212300" y="664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12286</xdr:rowOff>
    </xdr:from>
    <xdr:to>
      <xdr:col>31</xdr:col>
      <xdr:colOff>85725</xdr:colOff>
      <xdr:row>39</xdr:row>
      <xdr:rowOff>113886</xdr:rowOff>
    </xdr:to>
    <xdr:sp macro="" textlink="">
      <xdr:nvSpPr>
        <xdr:cNvPr id="747" name="円/楕円 746"/>
        <xdr:cNvSpPr/>
      </xdr:nvSpPr>
      <xdr:spPr>
        <a:xfrm>
          <a:off x="21272500" y="66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105013</xdr:rowOff>
    </xdr:from>
    <xdr:ext cx="469744" cy="259045"/>
    <xdr:sp macro="" textlink="">
      <xdr:nvSpPr>
        <xdr:cNvPr id="748" name="テキスト ボックス 747"/>
        <xdr:cNvSpPr txBox="1"/>
      </xdr:nvSpPr>
      <xdr:spPr>
        <a:xfrm>
          <a:off x="21088427" y="679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20287</xdr:rowOff>
    </xdr:from>
    <xdr:to>
      <xdr:col>29</xdr:col>
      <xdr:colOff>568325</xdr:colOff>
      <xdr:row>39</xdr:row>
      <xdr:rowOff>121887</xdr:rowOff>
    </xdr:to>
    <xdr:sp macro="" textlink="">
      <xdr:nvSpPr>
        <xdr:cNvPr id="749" name="円/楕円 748"/>
        <xdr:cNvSpPr/>
      </xdr:nvSpPr>
      <xdr:spPr>
        <a:xfrm>
          <a:off x="20383500" y="67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113014</xdr:rowOff>
    </xdr:from>
    <xdr:ext cx="378565" cy="259045"/>
    <xdr:sp macro="" textlink="">
      <xdr:nvSpPr>
        <xdr:cNvPr id="750" name="テキスト ボックス 749"/>
        <xdr:cNvSpPr txBox="1"/>
      </xdr:nvSpPr>
      <xdr:spPr>
        <a:xfrm>
          <a:off x="20245017" y="6799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162378</xdr:rowOff>
    </xdr:from>
    <xdr:to>
      <xdr:col>28</xdr:col>
      <xdr:colOff>365125</xdr:colOff>
      <xdr:row>39</xdr:row>
      <xdr:rowOff>92528</xdr:rowOff>
    </xdr:to>
    <xdr:sp macro="" textlink="">
      <xdr:nvSpPr>
        <xdr:cNvPr id="751" name="円/楕円 750"/>
        <xdr:cNvSpPr/>
      </xdr:nvSpPr>
      <xdr:spPr>
        <a:xfrm>
          <a:off x="19494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109055</xdr:rowOff>
    </xdr:from>
    <xdr:ext cx="469744" cy="259045"/>
    <xdr:sp macro="" textlink="">
      <xdr:nvSpPr>
        <xdr:cNvPr id="752" name="テキスト ボックス 751"/>
        <xdr:cNvSpPr txBox="1"/>
      </xdr:nvSpPr>
      <xdr:spPr>
        <a:xfrm>
          <a:off x="19310427" y="645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10033</xdr:rowOff>
    </xdr:from>
    <xdr:to>
      <xdr:col>27</xdr:col>
      <xdr:colOff>161925</xdr:colOff>
      <xdr:row>39</xdr:row>
      <xdr:rowOff>111633</xdr:rowOff>
    </xdr:to>
    <xdr:sp macro="" textlink="">
      <xdr:nvSpPr>
        <xdr:cNvPr id="753" name="円/楕円 752"/>
        <xdr:cNvSpPr/>
      </xdr:nvSpPr>
      <xdr:spPr>
        <a:xfrm>
          <a:off x="18605500" y="66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102760</xdr:rowOff>
    </xdr:from>
    <xdr:ext cx="469744" cy="259045"/>
    <xdr:sp macro="" textlink="">
      <xdr:nvSpPr>
        <xdr:cNvPr id="754" name="テキスト ボックス 753"/>
        <xdr:cNvSpPr txBox="1"/>
      </xdr:nvSpPr>
      <xdr:spPr>
        <a:xfrm>
          <a:off x="18421427" y="678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87350</xdr:rowOff>
    </xdr:from>
    <xdr:to>
      <xdr:col>32</xdr:col>
      <xdr:colOff>187325</xdr:colOff>
      <xdr:row>59</xdr:row>
      <xdr:rowOff>89146</xdr:rowOff>
    </xdr:to>
    <xdr:cxnSp macro="">
      <xdr:nvCxnSpPr>
        <xdr:cNvPr id="785" name="直線コネクタ 784"/>
        <xdr:cNvCxnSpPr/>
      </xdr:nvCxnSpPr>
      <xdr:spPr>
        <a:xfrm>
          <a:off x="21323300" y="10202900"/>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87350</xdr:rowOff>
    </xdr:from>
    <xdr:to>
      <xdr:col>31</xdr:col>
      <xdr:colOff>34925</xdr:colOff>
      <xdr:row>59</xdr:row>
      <xdr:rowOff>92086</xdr:rowOff>
    </xdr:to>
    <xdr:cxnSp macro="">
      <xdr:nvCxnSpPr>
        <xdr:cNvPr id="788" name="直線コネクタ 787"/>
        <xdr:cNvCxnSpPr/>
      </xdr:nvCxnSpPr>
      <xdr:spPr>
        <a:xfrm flipV="1">
          <a:off x="20434300" y="10202900"/>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81309</xdr:rowOff>
    </xdr:from>
    <xdr:to>
      <xdr:col>29</xdr:col>
      <xdr:colOff>517525</xdr:colOff>
      <xdr:row>59</xdr:row>
      <xdr:rowOff>92086</xdr:rowOff>
    </xdr:to>
    <xdr:cxnSp macro="">
      <xdr:nvCxnSpPr>
        <xdr:cNvPr id="791" name="直線コネクタ 790"/>
        <xdr:cNvCxnSpPr/>
      </xdr:nvCxnSpPr>
      <xdr:spPr>
        <a:xfrm>
          <a:off x="19545300" y="10196859"/>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67985</xdr:rowOff>
    </xdr:from>
    <xdr:to>
      <xdr:col>28</xdr:col>
      <xdr:colOff>314325</xdr:colOff>
      <xdr:row>59</xdr:row>
      <xdr:rowOff>81309</xdr:rowOff>
    </xdr:to>
    <xdr:cxnSp macro="">
      <xdr:nvCxnSpPr>
        <xdr:cNvPr id="794" name="直線コネクタ 793"/>
        <xdr:cNvCxnSpPr/>
      </xdr:nvCxnSpPr>
      <xdr:spPr>
        <a:xfrm>
          <a:off x="18656300" y="10183535"/>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38346</xdr:rowOff>
    </xdr:from>
    <xdr:to>
      <xdr:col>32</xdr:col>
      <xdr:colOff>238125</xdr:colOff>
      <xdr:row>59</xdr:row>
      <xdr:rowOff>139946</xdr:rowOff>
    </xdr:to>
    <xdr:sp macro="" textlink="">
      <xdr:nvSpPr>
        <xdr:cNvPr id="804" name="円/楕円 803"/>
        <xdr:cNvSpPr/>
      </xdr:nvSpPr>
      <xdr:spPr>
        <a:xfrm>
          <a:off x="22110700" y="101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124723</xdr:rowOff>
    </xdr:from>
    <xdr:ext cx="378565" cy="259045"/>
    <xdr:sp macro="" textlink="">
      <xdr:nvSpPr>
        <xdr:cNvPr id="805" name="貸付金該当値テキスト"/>
        <xdr:cNvSpPr txBox="1"/>
      </xdr:nvSpPr>
      <xdr:spPr>
        <a:xfrm>
          <a:off x="22212300" y="1006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36550</xdr:rowOff>
    </xdr:from>
    <xdr:to>
      <xdr:col>31</xdr:col>
      <xdr:colOff>85725</xdr:colOff>
      <xdr:row>59</xdr:row>
      <xdr:rowOff>138150</xdr:rowOff>
    </xdr:to>
    <xdr:sp macro="" textlink="">
      <xdr:nvSpPr>
        <xdr:cNvPr id="806" name="円/楕円 805"/>
        <xdr:cNvSpPr/>
      </xdr:nvSpPr>
      <xdr:spPr>
        <a:xfrm>
          <a:off x="21272500" y="101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129277</xdr:rowOff>
    </xdr:from>
    <xdr:ext cx="378565" cy="259045"/>
    <xdr:sp macro="" textlink="">
      <xdr:nvSpPr>
        <xdr:cNvPr id="807" name="テキスト ボックス 806"/>
        <xdr:cNvSpPr txBox="1"/>
      </xdr:nvSpPr>
      <xdr:spPr>
        <a:xfrm>
          <a:off x="21134017" y="1024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41286</xdr:rowOff>
    </xdr:from>
    <xdr:to>
      <xdr:col>29</xdr:col>
      <xdr:colOff>568325</xdr:colOff>
      <xdr:row>59</xdr:row>
      <xdr:rowOff>142886</xdr:rowOff>
    </xdr:to>
    <xdr:sp macro="" textlink="">
      <xdr:nvSpPr>
        <xdr:cNvPr id="808" name="円/楕円 807"/>
        <xdr:cNvSpPr/>
      </xdr:nvSpPr>
      <xdr:spPr>
        <a:xfrm>
          <a:off x="20383500" y="101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134013</xdr:rowOff>
    </xdr:from>
    <xdr:ext cx="378565" cy="259045"/>
    <xdr:sp macro="" textlink="">
      <xdr:nvSpPr>
        <xdr:cNvPr id="809" name="テキスト ボックス 808"/>
        <xdr:cNvSpPr txBox="1"/>
      </xdr:nvSpPr>
      <xdr:spPr>
        <a:xfrm>
          <a:off x="20245017" y="1024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30509</xdr:rowOff>
    </xdr:from>
    <xdr:to>
      <xdr:col>28</xdr:col>
      <xdr:colOff>365125</xdr:colOff>
      <xdr:row>59</xdr:row>
      <xdr:rowOff>132109</xdr:rowOff>
    </xdr:to>
    <xdr:sp macro="" textlink="">
      <xdr:nvSpPr>
        <xdr:cNvPr id="810" name="円/楕円 809"/>
        <xdr:cNvSpPr/>
      </xdr:nvSpPr>
      <xdr:spPr>
        <a:xfrm>
          <a:off x="19494500" y="1014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123236</xdr:rowOff>
    </xdr:from>
    <xdr:ext cx="378565" cy="259045"/>
    <xdr:sp macro="" textlink="">
      <xdr:nvSpPr>
        <xdr:cNvPr id="811" name="テキスト ボックス 810"/>
        <xdr:cNvSpPr txBox="1"/>
      </xdr:nvSpPr>
      <xdr:spPr>
        <a:xfrm>
          <a:off x="19356017" y="10238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17185</xdr:rowOff>
    </xdr:from>
    <xdr:to>
      <xdr:col>27</xdr:col>
      <xdr:colOff>161925</xdr:colOff>
      <xdr:row>59</xdr:row>
      <xdr:rowOff>118785</xdr:rowOff>
    </xdr:to>
    <xdr:sp macro="" textlink="">
      <xdr:nvSpPr>
        <xdr:cNvPr id="812" name="円/楕円 811"/>
        <xdr:cNvSpPr/>
      </xdr:nvSpPr>
      <xdr:spPr>
        <a:xfrm>
          <a:off x="18605500" y="101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109912</xdr:rowOff>
    </xdr:from>
    <xdr:ext cx="378565" cy="259045"/>
    <xdr:sp macro="" textlink="">
      <xdr:nvSpPr>
        <xdr:cNvPr id="813" name="テキスト ボックス 812"/>
        <xdr:cNvSpPr txBox="1"/>
      </xdr:nvSpPr>
      <xdr:spPr>
        <a:xfrm>
          <a:off x="18467017" y="10225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131794</xdr:rowOff>
    </xdr:from>
    <xdr:to>
      <xdr:col>32</xdr:col>
      <xdr:colOff>187325</xdr:colOff>
      <xdr:row>77</xdr:row>
      <xdr:rowOff>137395</xdr:rowOff>
    </xdr:to>
    <xdr:cxnSp macro="">
      <xdr:nvCxnSpPr>
        <xdr:cNvPr id="843" name="直線コネクタ 842"/>
        <xdr:cNvCxnSpPr/>
      </xdr:nvCxnSpPr>
      <xdr:spPr>
        <a:xfrm flipV="1">
          <a:off x="21323300" y="13333444"/>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101848</xdr:rowOff>
    </xdr:from>
    <xdr:to>
      <xdr:col>31</xdr:col>
      <xdr:colOff>34925</xdr:colOff>
      <xdr:row>77</xdr:row>
      <xdr:rowOff>137395</xdr:rowOff>
    </xdr:to>
    <xdr:cxnSp macro="">
      <xdr:nvCxnSpPr>
        <xdr:cNvPr id="846" name="直線コネクタ 845"/>
        <xdr:cNvCxnSpPr/>
      </xdr:nvCxnSpPr>
      <xdr:spPr>
        <a:xfrm>
          <a:off x="20434300" y="13303498"/>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94628</xdr:rowOff>
    </xdr:from>
    <xdr:to>
      <xdr:col>29</xdr:col>
      <xdr:colOff>517525</xdr:colOff>
      <xdr:row>77</xdr:row>
      <xdr:rowOff>101848</xdr:rowOff>
    </xdr:to>
    <xdr:cxnSp macro="">
      <xdr:nvCxnSpPr>
        <xdr:cNvPr id="849" name="直線コネクタ 848"/>
        <xdr:cNvCxnSpPr/>
      </xdr:nvCxnSpPr>
      <xdr:spPr>
        <a:xfrm>
          <a:off x="19545300" y="13296278"/>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167589</xdr:rowOff>
    </xdr:from>
    <xdr:to>
      <xdr:col>28</xdr:col>
      <xdr:colOff>314325</xdr:colOff>
      <xdr:row>77</xdr:row>
      <xdr:rowOff>94628</xdr:rowOff>
    </xdr:to>
    <xdr:cxnSp macro="">
      <xdr:nvCxnSpPr>
        <xdr:cNvPr id="852" name="直線コネクタ 851"/>
        <xdr:cNvCxnSpPr/>
      </xdr:nvCxnSpPr>
      <xdr:spPr>
        <a:xfrm>
          <a:off x="18656300" y="12854889"/>
          <a:ext cx="889000" cy="44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80994</xdr:rowOff>
    </xdr:from>
    <xdr:to>
      <xdr:col>32</xdr:col>
      <xdr:colOff>238125</xdr:colOff>
      <xdr:row>78</xdr:row>
      <xdr:rowOff>11144</xdr:rowOff>
    </xdr:to>
    <xdr:sp macro="" textlink="">
      <xdr:nvSpPr>
        <xdr:cNvPr id="862" name="円/楕円 861"/>
        <xdr:cNvSpPr/>
      </xdr:nvSpPr>
      <xdr:spPr>
        <a:xfrm>
          <a:off x="22110700" y="132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59421</xdr:rowOff>
    </xdr:from>
    <xdr:ext cx="534377" cy="259045"/>
    <xdr:sp macro="" textlink="">
      <xdr:nvSpPr>
        <xdr:cNvPr id="863" name="繰出金該当値テキスト"/>
        <xdr:cNvSpPr txBox="1"/>
      </xdr:nvSpPr>
      <xdr:spPr>
        <a:xfrm>
          <a:off x="22212300" y="132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33,415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86595</xdr:rowOff>
    </xdr:from>
    <xdr:to>
      <xdr:col>31</xdr:col>
      <xdr:colOff>85725</xdr:colOff>
      <xdr:row>78</xdr:row>
      <xdr:rowOff>16745</xdr:rowOff>
    </xdr:to>
    <xdr:sp macro="" textlink="">
      <xdr:nvSpPr>
        <xdr:cNvPr id="864" name="円/楕円 863"/>
        <xdr:cNvSpPr/>
      </xdr:nvSpPr>
      <xdr:spPr>
        <a:xfrm>
          <a:off x="21272500" y="132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7872</xdr:rowOff>
    </xdr:from>
    <xdr:ext cx="534377" cy="259045"/>
    <xdr:sp macro="" textlink="">
      <xdr:nvSpPr>
        <xdr:cNvPr id="865" name="テキスト ボックス 864"/>
        <xdr:cNvSpPr txBox="1"/>
      </xdr:nvSpPr>
      <xdr:spPr>
        <a:xfrm>
          <a:off x="21056111" y="13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51048</xdr:rowOff>
    </xdr:from>
    <xdr:to>
      <xdr:col>29</xdr:col>
      <xdr:colOff>568325</xdr:colOff>
      <xdr:row>77</xdr:row>
      <xdr:rowOff>152648</xdr:rowOff>
    </xdr:to>
    <xdr:sp macro="" textlink="">
      <xdr:nvSpPr>
        <xdr:cNvPr id="866" name="円/楕円 865"/>
        <xdr:cNvSpPr/>
      </xdr:nvSpPr>
      <xdr:spPr>
        <a:xfrm>
          <a:off x="20383500" y="132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143775</xdr:rowOff>
    </xdr:from>
    <xdr:ext cx="534377" cy="259045"/>
    <xdr:sp macro="" textlink="">
      <xdr:nvSpPr>
        <xdr:cNvPr id="867" name="テキスト ボックス 866"/>
        <xdr:cNvSpPr txBox="1"/>
      </xdr:nvSpPr>
      <xdr:spPr>
        <a:xfrm>
          <a:off x="20167111" y="133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43828</xdr:rowOff>
    </xdr:from>
    <xdr:to>
      <xdr:col>28</xdr:col>
      <xdr:colOff>365125</xdr:colOff>
      <xdr:row>77</xdr:row>
      <xdr:rowOff>145428</xdr:rowOff>
    </xdr:to>
    <xdr:sp macro="" textlink="">
      <xdr:nvSpPr>
        <xdr:cNvPr id="868" name="円/楕円 867"/>
        <xdr:cNvSpPr/>
      </xdr:nvSpPr>
      <xdr:spPr>
        <a:xfrm>
          <a:off x="19494500" y="132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136555</xdr:rowOff>
    </xdr:from>
    <xdr:ext cx="534377" cy="259045"/>
    <xdr:sp macro="" textlink="">
      <xdr:nvSpPr>
        <xdr:cNvPr id="869" name="テキスト ボックス 868"/>
        <xdr:cNvSpPr txBox="1"/>
      </xdr:nvSpPr>
      <xdr:spPr>
        <a:xfrm>
          <a:off x="19278111" y="133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116789</xdr:rowOff>
    </xdr:from>
    <xdr:to>
      <xdr:col>27</xdr:col>
      <xdr:colOff>161925</xdr:colOff>
      <xdr:row>75</xdr:row>
      <xdr:rowOff>46939</xdr:rowOff>
    </xdr:to>
    <xdr:sp macro="" textlink="">
      <xdr:nvSpPr>
        <xdr:cNvPr id="870" name="円/楕円 869"/>
        <xdr:cNvSpPr/>
      </xdr:nvSpPr>
      <xdr:spPr>
        <a:xfrm>
          <a:off x="18605500" y="128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63466</xdr:rowOff>
    </xdr:from>
    <xdr:ext cx="534377" cy="259045"/>
    <xdr:sp macro="" textlink="">
      <xdr:nvSpPr>
        <xdr:cNvPr id="871" name="テキスト ボックス 870"/>
        <xdr:cNvSpPr txBox="1"/>
      </xdr:nvSpPr>
      <xdr:spPr>
        <a:xfrm>
          <a:off x="18389111" y="125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歳出決算総額は，住民一人当たり約</a:t>
          </a:r>
          <a:r>
            <a:rPr kumimoji="1" lang="en-US" altLang="ja-JP" sz="1100">
              <a:solidFill>
                <a:sysClr val="windowText" lastClr="000000"/>
              </a:solidFill>
              <a:effectLst/>
              <a:latin typeface="+mn-lt"/>
              <a:ea typeface="+mn-ea"/>
              <a:cs typeface="+mn-cs"/>
            </a:rPr>
            <a:t>370,412</a:t>
          </a:r>
          <a:r>
            <a:rPr kumimoji="1" lang="ja-JP" altLang="en-US" sz="1100">
              <a:solidFill>
                <a:sysClr val="windowText" lastClr="000000"/>
              </a:solidFill>
              <a:effectLst/>
              <a:latin typeface="+mn-lt"/>
              <a:ea typeface="+mn-ea"/>
              <a:cs typeface="+mn-cs"/>
            </a:rPr>
            <a:t>円となっている。主な構成項目である人件費は，住民一人当たり</a:t>
          </a:r>
          <a:r>
            <a:rPr kumimoji="1" lang="en-US" altLang="ja-JP" sz="1100">
              <a:solidFill>
                <a:sysClr val="windowText" lastClr="000000"/>
              </a:solidFill>
              <a:effectLst/>
              <a:latin typeface="+mn-lt"/>
              <a:ea typeface="+mn-ea"/>
              <a:cs typeface="+mn-cs"/>
            </a:rPr>
            <a:t>56,285</a:t>
          </a:r>
          <a:r>
            <a:rPr kumimoji="1" lang="ja-JP" altLang="en-US" sz="1100">
              <a:solidFill>
                <a:sysClr val="windowText" lastClr="000000"/>
              </a:solidFill>
              <a:effectLst/>
              <a:latin typeface="+mn-lt"/>
              <a:ea typeface="+mn-ea"/>
              <a:cs typeface="+mn-cs"/>
            </a:rPr>
            <a:t>円となっており，類似団体よりも低い数値を維持している。引き続き職員配置，定員管理の適正化に努めていく。</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・普通建設事業費（うち新規整備）は，住民一人当たり</a:t>
          </a:r>
          <a:r>
            <a:rPr kumimoji="1" lang="en-US" altLang="ja-JP" sz="1100">
              <a:solidFill>
                <a:sysClr val="windowText" lastClr="000000"/>
              </a:solidFill>
              <a:effectLst/>
              <a:latin typeface="+mn-lt"/>
              <a:ea typeface="+mn-ea"/>
              <a:cs typeface="+mn-cs"/>
            </a:rPr>
            <a:t>52,924</a:t>
          </a:r>
          <a:r>
            <a:rPr kumimoji="1" lang="ja-JP" altLang="en-US" sz="1100">
              <a:solidFill>
                <a:sysClr val="windowText" lastClr="000000"/>
              </a:solidFill>
              <a:effectLst/>
              <a:latin typeface="+mn-lt"/>
              <a:ea typeface="+mn-ea"/>
              <a:cs typeface="+mn-cs"/>
            </a:rPr>
            <a:t>円となっており，類似団体と比較して一人当たりコストが高い状況となっている。これは，市街地液状化対策工事の増加等によるものである。計画的かつ円滑な執行に努め，復興事業の完了を目指す。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・扶助費は，住民一人あたり</a:t>
          </a:r>
          <a:r>
            <a:rPr kumimoji="1" lang="en-US" altLang="ja-JP" sz="1100">
              <a:solidFill>
                <a:sysClr val="windowText" lastClr="000000"/>
              </a:solidFill>
              <a:effectLst/>
              <a:latin typeface="+mn-lt"/>
              <a:ea typeface="+mn-ea"/>
              <a:cs typeface="+mn-cs"/>
            </a:rPr>
            <a:t>88,096</a:t>
          </a:r>
          <a:r>
            <a:rPr kumimoji="1" lang="ja-JP" altLang="en-US" sz="1100">
              <a:solidFill>
                <a:sysClr val="windowText" lastClr="000000"/>
              </a:solidFill>
              <a:effectLst/>
              <a:latin typeface="+mn-lt"/>
              <a:ea typeface="+mn-ea"/>
              <a:cs typeface="+mn-cs"/>
            </a:rPr>
            <a:t>円となっており，類似団体と比較して</a:t>
          </a:r>
          <a:r>
            <a:rPr kumimoji="1" lang="en-US" altLang="ja-JP" sz="1100">
              <a:solidFill>
                <a:sysClr val="windowText" lastClr="000000"/>
              </a:solidFill>
              <a:effectLst/>
              <a:latin typeface="+mn-lt"/>
              <a:ea typeface="+mn-ea"/>
              <a:cs typeface="+mn-cs"/>
            </a:rPr>
            <a:t>8,915</a:t>
          </a:r>
          <a:r>
            <a:rPr kumimoji="1" lang="ja-JP" altLang="en-US" sz="1100">
              <a:solidFill>
                <a:sysClr val="windowText" lastClr="000000"/>
              </a:solidFill>
              <a:effectLst/>
              <a:latin typeface="+mn-lt"/>
              <a:ea typeface="+mn-ea"/>
              <a:cs typeface="+mn-cs"/>
            </a:rPr>
            <a:t>円高い状況となっている。昨年からは</a:t>
          </a:r>
          <a:r>
            <a:rPr kumimoji="1" lang="en-US" altLang="ja-JP" sz="1100">
              <a:solidFill>
                <a:sysClr val="windowText" lastClr="000000"/>
              </a:solidFill>
              <a:effectLst/>
              <a:latin typeface="+mn-lt"/>
              <a:ea typeface="+mn-ea"/>
              <a:cs typeface="+mn-cs"/>
            </a:rPr>
            <a:t>10,046</a:t>
          </a:r>
          <a:r>
            <a:rPr kumimoji="1" lang="ja-JP" altLang="en-US" sz="1100">
              <a:solidFill>
                <a:sysClr val="windowText" lastClr="000000"/>
              </a:solidFill>
              <a:effectLst/>
              <a:latin typeface="+mn-lt"/>
              <a:ea typeface="+mn-ea"/>
              <a:cs typeface="+mn-cs"/>
            </a:rPr>
            <a:t>円高くなっているが，これは，教育・保育施設入所支援事業の増（性質別の変更）や臨時福祉給付金事業の増による。今後，サービスを維持しながらもコストを抑えられるよう，効率的な事業運営に努めていく。</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68,127
67,251
106.02
29,041,045
25,235,027
862,327
14,062,739
16,953,624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41076</xdr:rowOff>
    </xdr:from>
    <xdr:to>
      <xdr:col>6</xdr:col>
      <xdr:colOff>511175</xdr:colOff>
      <xdr:row>38</xdr:row>
      <xdr:rowOff>105084</xdr:rowOff>
    </xdr:to>
    <xdr:cxnSp macro="">
      <xdr:nvCxnSpPr>
        <xdr:cNvPr id="63" name="直線コネクタ 62"/>
        <xdr:cNvCxnSpPr/>
      </xdr:nvCxnSpPr>
      <xdr:spPr>
        <a:xfrm>
          <a:off x="3797300" y="65561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41076</xdr:rowOff>
    </xdr:from>
    <xdr:to>
      <xdr:col>5</xdr:col>
      <xdr:colOff>358775</xdr:colOff>
      <xdr:row>38</xdr:row>
      <xdr:rowOff>72589</xdr:rowOff>
    </xdr:to>
    <xdr:cxnSp macro="">
      <xdr:nvCxnSpPr>
        <xdr:cNvPr id="66" name="直線コネクタ 65"/>
        <xdr:cNvCxnSpPr/>
      </xdr:nvCxnSpPr>
      <xdr:spPr>
        <a:xfrm flipV="1">
          <a:off x="2908300" y="6556176"/>
          <a:ext cx="889000" cy="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72589</xdr:rowOff>
    </xdr:from>
    <xdr:to>
      <xdr:col>4</xdr:col>
      <xdr:colOff>155575</xdr:colOff>
      <xdr:row>38</xdr:row>
      <xdr:rowOff>84510</xdr:rowOff>
    </xdr:to>
    <xdr:cxnSp macro="">
      <xdr:nvCxnSpPr>
        <xdr:cNvPr id="69" name="直線コネクタ 68"/>
        <xdr:cNvCxnSpPr/>
      </xdr:nvCxnSpPr>
      <xdr:spPr>
        <a:xfrm flipV="1">
          <a:off x="2019300" y="6587689"/>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53322</xdr:rowOff>
    </xdr:from>
    <xdr:to>
      <xdr:col>2</xdr:col>
      <xdr:colOff>638175</xdr:colOff>
      <xdr:row>38</xdr:row>
      <xdr:rowOff>84510</xdr:rowOff>
    </xdr:to>
    <xdr:cxnSp macro="">
      <xdr:nvCxnSpPr>
        <xdr:cNvPr id="72" name="直線コネクタ 71"/>
        <xdr:cNvCxnSpPr/>
      </xdr:nvCxnSpPr>
      <xdr:spPr>
        <a:xfrm>
          <a:off x="1130300" y="6568422"/>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54284</xdr:rowOff>
    </xdr:from>
    <xdr:to>
      <xdr:col>6</xdr:col>
      <xdr:colOff>561975</xdr:colOff>
      <xdr:row>38</xdr:row>
      <xdr:rowOff>155884</xdr:rowOff>
    </xdr:to>
    <xdr:sp macro="" textlink="">
      <xdr:nvSpPr>
        <xdr:cNvPr id="82" name="円/楕円 81"/>
        <xdr:cNvSpPr/>
      </xdr:nvSpPr>
      <xdr:spPr>
        <a:xfrm>
          <a:off x="4584700" y="65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32711</xdr:rowOff>
    </xdr:from>
    <xdr:ext cx="469744" cy="259045"/>
    <xdr:sp macro="" textlink="">
      <xdr:nvSpPr>
        <xdr:cNvPr id="83" name="議会費該当値テキスト"/>
        <xdr:cNvSpPr txBox="1"/>
      </xdr:nvSpPr>
      <xdr:spPr>
        <a:xfrm>
          <a:off x="4686300" y="6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161726</xdr:rowOff>
    </xdr:from>
    <xdr:to>
      <xdr:col>5</xdr:col>
      <xdr:colOff>409575</xdr:colOff>
      <xdr:row>38</xdr:row>
      <xdr:rowOff>91876</xdr:rowOff>
    </xdr:to>
    <xdr:sp macro="" textlink="">
      <xdr:nvSpPr>
        <xdr:cNvPr id="84" name="円/楕円 83"/>
        <xdr:cNvSpPr/>
      </xdr:nvSpPr>
      <xdr:spPr>
        <a:xfrm>
          <a:off x="3746500" y="65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83003</xdr:rowOff>
    </xdr:from>
    <xdr:ext cx="469744" cy="259045"/>
    <xdr:sp macro="" textlink="">
      <xdr:nvSpPr>
        <xdr:cNvPr id="85" name="テキスト ボックス 84"/>
        <xdr:cNvSpPr txBox="1"/>
      </xdr:nvSpPr>
      <xdr:spPr>
        <a:xfrm>
          <a:off x="3562427" y="659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21789</xdr:rowOff>
    </xdr:from>
    <xdr:to>
      <xdr:col>4</xdr:col>
      <xdr:colOff>206375</xdr:colOff>
      <xdr:row>38</xdr:row>
      <xdr:rowOff>123389</xdr:rowOff>
    </xdr:to>
    <xdr:sp macro="" textlink="">
      <xdr:nvSpPr>
        <xdr:cNvPr id="86" name="円/楕円 85"/>
        <xdr:cNvSpPr/>
      </xdr:nvSpPr>
      <xdr:spPr>
        <a:xfrm>
          <a:off x="2857500" y="65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114516</xdr:rowOff>
    </xdr:from>
    <xdr:ext cx="469744" cy="259045"/>
    <xdr:sp macro="" textlink="">
      <xdr:nvSpPr>
        <xdr:cNvPr id="87" name="テキスト ボックス 86"/>
        <xdr:cNvSpPr txBox="1"/>
      </xdr:nvSpPr>
      <xdr:spPr>
        <a:xfrm>
          <a:off x="2673427" y="662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33710</xdr:rowOff>
    </xdr:from>
    <xdr:to>
      <xdr:col>3</xdr:col>
      <xdr:colOff>3175</xdr:colOff>
      <xdr:row>38</xdr:row>
      <xdr:rowOff>135310</xdr:rowOff>
    </xdr:to>
    <xdr:sp macro="" textlink="">
      <xdr:nvSpPr>
        <xdr:cNvPr id="88" name="円/楕円 87"/>
        <xdr:cNvSpPr/>
      </xdr:nvSpPr>
      <xdr:spPr>
        <a:xfrm>
          <a:off x="19685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126437</xdr:rowOff>
    </xdr:from>
    <xdr:ext cx="469744" cy="259045"/>
    <xdr:sp macro="" textlink="">
      <xdr:nvSpPr>
        <xdr:cNvPr id="89" name="テキスト ボックス 88"/>
        <xdr:cNvSpPr txBox="1"/>
      </xdr:nvSpPr>
      <xdr:spPr>
        <a:xfrm>
          <a:off x="1784427" y="6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2522</xdr:rowOff>
    </xdr:from>
    <xdr:to>
      <xdr:col>1</xdr:col>
      <xdr:colOff>485775</xdr:colOff>
      <xdr:row>38</xdr:row>
      <xdr:rowOff>104122</xdr:rowOff>
    </xdr:to>
    <xdr:sp macro="" textlink="">
      <xdr:nvSpPr>
        <xdr:cNvPr id="90" name="円/楕円 89"/>
        <xdr:cNvSpPr/>
      </xdr:nvSpPr>
      <xdr:spPr>
        <a:xfrm>
          <a:off x="1079500" y="65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95249</xdr:rowOff>
    </xdr:from>
    <xdr:ext cx="469744" cy="259045"/>
    <xdr:sp macro="" textlink="">
      <xdr:nvSpPr>
        <xdr:cNvPr id="91" name="テキスト ボックス 90"/>
        <xdr:cNvSpPr txBox="1"/>
      </xdr:nvSpPr>
      <xdr:spPr>
        <a:xfrm>
          <a:off x="895427" y="661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62323</xdr:rowOff>
    </xdr:from>
    <xdr:to>
      <xdr:col>6</xdr:col>
      <xdr:colOff>511175</xdr:colOff>
      <xdr:row>58</xdr:row>
      <xdr:rowOff>160117</xdr:rowOff>
    </xdr:to>
    <xdr:cxnSp macro="">
      <xdr:nvCxnSpPr>
        <xdr:cNvPr id="122" name="直線コネクタ 121"/>
        <xdr:cNvCxnSpPr/>
      </xdr:nvCxnSpPr>
      <xdr:spPr>
        <a:xfrm>
          <a:off x="3797300" y="9834973"/>
          <a:ext cx="838200" cy="2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62323</xdr:rowOff>
    </xdr:from>
    <xdr:to>
      <xdr:col>5</xdr:col>
      <xdr:colOff>358775</xdr:colOff>
      <xdr:row>58</xdr:row>
      <xdr:rowOff>139674</xdr:rowOff>
    </xdr:to>
    <xdr:cxnSp macro="">
      <xdr:nvCxnSpPr>
        <xdr:cNvPr id="125" name="直線コネクタ 124"/>
        <xdr:cNvCxnSpPr/>
      </xdr:nvCxnSpPr>
      <xdr:spPr>
        <a:xfrm flipV="1">
          <a:off x="2908300" y="9834973"/>
          <a:ext cx="889000" cy="2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135703</xdr:rowOff>
    </xdr:from>
    <xdr:to>
      <xdr:col>4</xdr:col>
      <xdr:colOff>155575</xdr:colOff>
      <xdr:row>58</xdr:row>
      <xdr:rowOff>139674</xdr:rowOff>
    </xdr:to>
    <xdr:cxnSp macro="">
      <xdr:nvCxnSpPr>
        <xdr:cNvPr id="128" name="直線コネクタ 127"/>
        <xdr:cNvCxnSpPr/>
      </xdr:nvCxnSpPr>
      <xdr:spPr>
        <a:xfrm>
          <a:off x="2019300" y="10079803"/>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102601</xdr:rowOff>
    </xdr:from>
    <xdr:to>
      <xdr:col>2</xdr:col>
      <xdr:colOff>638175</xdr:colOff>
      <xdr:row>58</xdr:row>
      <xdr:rowOff>135703</xdr:rowOff>
    </xdr:to>
    <xdr:cxnSp macro="">
      <xdr:nvCxnSpPr>
        <xdr:cNvPr id="131" name="直線コネクタ 130"/>
        <xdr:cNvCxnSpPr/>
      </xdr:nvCxnSpPr>
      <xdr:spPr>
        <a:xfrm>
          <a:off x="1130300" y="10046701"/>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109317</xdr:rowOff>
    </xdr:from>
    <xdr:to>
      <xdr:col>6</xdr:col>
      <xdr:colOff>561975</xdr:colOff>
      <xdr:row>59</xdr:row>
      <xdr:rowOff>39467</xdr:rowOff>
    </xdr:to>
    <xdr:sp macro="" textlink="">
      <xdr:nvSpPr>
        <xdr:cNvPr id="141" name="円/楕円 140"/>
        <xdr:cNvSpPr/>
      </xdr:nvSpPr>
      <xdr:spPr>
        <a:xfrm>
          <a:off x="4584700" y="100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24244</xdr:rowOff>
    </xdr:from>
    <xdr:ext cx="534377" cy="259045"/>
    <xdr:sp macro="" textlink="">
      <xdr:nvSpPr>
        <xdr:cNvPr id="142" name="総務費該当値テキスト"/>
        <xdr:cNvSpPr txBox="1"/>
      </xdr:nvSpPr>
      <xdr:spPr>
        <a:xfrm>
          <a:off x="4686300" y="99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11523</xdr:rowOff>
    </xdr:from>
    <xdr:to>
      <xdr:col>5</xdr:col>
      <xdr:colOff>409575</xdr:colOff>
      <xdr:row>57</xdr:row>
      <xdr:rowOff>113123</xdr:rowOff>
    </xdr:to>
    <xdr:sp macro="" textlink="">
      <xdr:nvSpPr>
        <xdr:cNvPr id="143" name="円/楕円 142"/>
        <xdr:cNvSpPr/>
      </xdr:nvSpPr>
      <xdr:spPr>
        <a:xfrm>
          <a:off x="3746500" y="97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129650</xdr:rowOff>
    </xdr:from>
    <xdr:ext cx="599010" cy="259045"/>
    <xdr:sp macro="" textlink="">
      <xdr:nvSpPr>
        <xdr:cNvPr id="144" name="テキスト ボックス 143"/>
        <xdr:cNvSpPr txBox="1"/>
      </xdr:nvSpPr>
      <xdr:spPr>
        <a:xfrm>
          <a:off x="3497794" y="955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88874</xdr:rowOff>
    </xdr:from>
    <xdr:to>
      <xdr:col>4</xdr:col>
      <xdr:colOff>206375</xdr:colOff>
      <xdr:row>59</xdr:row>
      <xdr:rowOff>19024</xdr:rowOff>
    </xdr:to>
    <xdr:sp macro="" textlink="">
      <xdr:nvSpPr>
        <xdr:cNvPr id="145" name="円/楕円 144"/>
        <xdr:cNvSpPr/>
      </xdr:nvSpPr>
      <xdr:spPr>
        <a:xfrm>
          <a:off x="2857500" y="100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10151</xdr:rowOff>
    </xdr:from>
    <xdr:ext cx="534377" cy="259045"/>
    <xdr:sp macro="" textlink="">
      <xdr:nvSpPr>
        <xdr:cNvPr id="146" name="テキスト ボックス 145"/>
        <xdr:cNvSpPr txBox="1"/>
      </xdr:nvSpPr>
      <xdr:spPr>
        <a:xfrm>
          <a:off x="2641111" y="101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84903</xdr:rowOff>
    </xdr:from>
    <xdr:to>
      <xdr:col>3</xdr:col>
      <xdr:colOff>3175</xdr:colOff>
      <xdr:row>59</xdr:row>
      <xdr:rowOff>15053</xdr:rowOff>
    </xdr:to>
    <xdr:sp macro="" textlink="">
      <xdr:nvSpPr>
        <xdr:cNvPr id="147" name="円/楕円 146"/>
        <xdr:cNvSpPr/>
      </xdr:nvSpPr>
      <xdr:spPr>
        <a:xfrm>
          <a:off x="1968500" y="100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6180</xdr:rowOff>
    </xdr:from>
    <xdr:ext cx="534377" cy="259045"/>
    <xdr:sp macro="" textlink="">
      <xdr:nvSpPr>
        <xdr:cNvPr id="148" name="テキスト ボックス 147"/>
        <xdr:cNvSpPr txBox="1"/>
      </xdr:nvSpPr>
      <xdr:spPr>
        <a:xfrm>
          <a:off x="1752111" y="1012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51801</xdr:rowOff>
    </xdr:from>
    <xdr:to>
      <xdr:col>1</xdr:col>
      <xdr:colOff>485775</xdr:colOff>
      <xdr:row>58</xdr:row>
      <xdr:rowOff>153401</xdr:rowOff>
    </xdr:to>
    <xdr:sp macro="" textlink="">
      <xdr:nvSpPr>
        <xdr:cNvPr id="149" name="円/楕円 148"/>
        <xdr:cNvSpPr/>
      </xdr:nvSpPr>
      <xdr:spPr>
        <a:xfrm>
          <a:off x="1079500" y="99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144528</xdr:rowOff>
    </xdr:from>
    <xdr:ext cx="534377" cy="259045"/>
    <xdr:sp macro="" textlink="">
      <xdr:nvSpPr>
        <xdr:cNvPr id="150" name="テキスト ボックス 149"/>
        <xdr:cNvSpPr txBox="1"/>
      </xdr:nvSpPr>
      <xdr:spPr>
        <a:xfrm>
          <a:off x="863111" y="1008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59514</xdr:rowOff>
    </xdr:from>
    <xdr:to>
      <xdr:col>6</xdr:col>
      <xdr:colOff>511175</xdr:colOff>
      <xdr:row>78</xdr:row>
      <xdr:rowOff>71222</xdr:rowOff>
    </xdr:to>
    <xdr:cxnSp macro="">
      <xdr:nvCxnSpPr>
        <xdr:cNvPr id="181" name="直線コネクタ 180"/>
        <xdr:cNvCxnSpPr/>
      </xdr:nvCxnSpPr>
      <xdr:spPr>
        <a:xfrm flipV="1">
          <a:off x="3797300" y="13432614"/>
          <a:ext cx="8382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54432</xdr:rowOff>
    </xdr:from>
    <xdr:to>
      <xdr:col>5</xdr:col>
      <xdr:colOff>358775</xdr:colOff>
      <xdr:row>78</xdr:row>
      <xdr:rowOff>71222</xdr:rowOff>
    </xdr:to>
    <xdr:cxnSp macro="">
      <xdr:nvCxnSpPr>
        <xdr:cNvPr id="184" name="直線コネクタ 183"/>
        <xdr:cNvCxnSpPr/>
      </xdr:nvCxnSpPr>
      <xdr:spPr>
        <a:xfrm>
          <a:off x="2908300" y="13427532"/>
          <a:ext cx="8890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54432</xdr:rowOff>
    </xdr:from>
    <xdr:to>
      <xdr:col>4</xdr:col>
      <xdr:colOff>155575</xdr:colOff>
      <xdr:row>78</xdr:row>
      <xdr:rowOff>73158</xdr:rowOff>
    </xdr:to>
    <xdr:cxnSp macro="">
      <xdr:nvCxnSpPr>
        <xdr:cNvPr id="187" name="直線コネクタ 186"/>
        <xdr:cNvCxnSpPr/>
      </xdr:nvCxnSpPr>
      <xdr:spPr>
        <a:xfrm flipV="1">
          <a:off x="2019300" y="13427532"/>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73158</xdr:rowOff>
    </xdr:from>
    <xdr:to>
      <xdr:col>2</xdr:col>
      <xdr:colOff>638175</xdr:colOff>
      <xdr:row>78</xdr:row>
      <xdr:rowOff>88857</xdr:rowOff>
    </xdr:to>
    <xdr:cxnSp macro="">
      <xdr:nvCxnSpPr>
        <xdr:cNvPr id="190" name="直線コネクタ 189"/>
        <xdr:cNvCxnSpPr/>
      </xdr:nvCxnSpPr>
      <xdr:spPr>
        <a:xfrm flipV="1">
          <a:off x="1130300" y="13446258"/>
          <a:ext cx="8890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8714</xdr:rowOff>
    </xdr:from>
    <xdr:to>
      <xdr:col>6</xdr:col>
      <xdr:colOff>561975</xdr:colOff>
      <xdr:row>78</xdr:row>
      <xdr:rowOff>110314</xdr:rowOff>
    </xdr:to>
    <xdr:sp macro="" textlink="">
      <xdr:nvSpPr>
        <xdr:cNvPr id="200" name="円/楕円 199"/>
        <xdr:cNvSpPr/>
      </xdr:nvSpPr>
      <xdr:spPr>
        <a:xfrm>
          <a:off x="4584700" y="133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20422</xdr:rowOff>
    </xdr:from>
    <xdr:to>
      <xdr:col>5</xdr:col>
      <xdr:colOff>409575</xdr:colOff>
      <xdr:row>78</xdr:row>
      <xdr:rowOff>122022</xdr:rowOff>
    </xdr:to>
    <xdr:sp macro="" textlink="">
      <xdr:nvSpPr>
        <xdr:cNvPr id="202" name="円/楕円 201"/>
        <xdr:cNvSpPr/>
      </xdr:nvSpPr>
      <xdr:spPr>
        <a:xfrm>
          <a:off x="3746500" y="133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113149</xdr:rowOff>
    </xdr:from>
    <xdr:ext cx="599010" cy="259045"/>
    <xdr:sp macro="" textlink="">
      <xdr:nvSpPr>
        <xdr:cNvPr id="203" name="テキスト ボックス 202"/>
        <xdr:cNvSpPr txBox="1"/>
      </xdr:nvSpPr>
      <xdr:spPr>
        <a:xfrm>
          <a:off x="3497794" y="1348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3632</xdr:rowOff>
    </xdr:from>
    <xdr:to>
      <xdr:col>4</xdr:col>
      <xdr:colOff>206375</xdr:colOff>
      <xdr:row>78</xdr:row>
      <xdr:rowOff>105232</xdr:rowOff>
    </xdr:to>
    <xdr:sp macro="" textlink="">
      <xdr:nvSpPr>
        <xdr:cNvPr id="204" name="円/楕円 203"/>
        <xdr:cNvSpPr/>
      </xdr:nvSpPr>
      <xdr:spPr>
        <a:xfrm>
          <a:off x="2857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96359</xdr:rowOff>
    </xdr:from>
    <xdr:ext cx="599010" cy="259045"/>
    <xdr:sp macro="" textlink="">
      <xdr:nvSpPr>
        <xdr:cNvPr id="205" name="テキスト ボックス 204"/>
        <xdr:cNvSpPr txBox="1"/>
      </xdr:nvSpPr>
      <xdr:spPr>
        <a:xfrm>
          <a:off x="2608794" y="1346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22358</xdr:rowOff>
    </xdr:from>
    <xdr:to>
      <xdr:col>3</xdr:col>
      <xdr:colOff>3175</xdr:colOff>
      <xdr:row>78</xdr:row>
      <xdr:rowOff>123958</xdr:rowOff>
    </xdr:to>
    <xdr:sp macro="" textlink="">
      <xdr:nvSpPr>
        <xdr:cNvPr id="206" name="円/楕円 205"/>
        <xdr:cNvSpPr/>
      </xdr:nvSpPr>
      <xdr:spPr>
        <a:xfrm>
          <a:off x="1968500" y="133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115085</xdr:rowOff>
    </xdr:from>
    <xdr:ext cx="599010" cy="259045"/>
    <xdr:sp macro="" textlink="">
      <xdr:nvSpPr>
        <xdr:cNvPr id="207" name="テキスト ボックス 206"/>
        <xdr:cNvSpPr txBox="1"/>
      </xdr:nvSpPr>
      <xdr:spPr>
        <a:xfrm>
          <a:off x="1719794" y="1348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38057</xdr:rowOff>
    </xdr:from>
    <xdr:to>
      <xdr:col>1</xdr:col>
      <xdr:colOff>485775</xdr:colOff>
      <xdr:row>78</xdr:row>
      <xdr:rowOff>139657</xdr:rowOff>
    </xdr:to>
    <xdr:sp macro="" textlink="">
      <xdr:nvSpPr>
        <xdr:cNvPr id="208" name="円/楕円 207"/>
        <xdr:cNvSpPr/>
      </xdr:nvSpPr>
      <xdr:spPr>
        <a:xfrm>
          <a:off x="1079500" y="134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130784</xdr:rowOff>
    </xdr:from>
    <xdr:ext cx="599010" cy="259045"/>
    <xdr:sp macro="" textlink="">
      <xdr:nvSpPr>
        <xdr:cNvPr id="209" name="テキスト ボックス 208"/>
        <xdr:cNvSpPr txBox="1"/>
      </xdr:nvSpPr>
      <xdr:spPr>
        <a:xfrm>
          <a:off x="830794" y="1350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1949</xdr:rowOff>
    </xdr:from>
    <xdr:to>
      <xdr:col>6</xdr:col>
      <xdr:colOff>511175</xdr:colOff>
      <xdr:row>98</xdr:row>
      <xdr:rowOff>28981</xdr:rowOff>
    </xdr:to>
    <xdr:cxnSp macro="">
      <xdr:nvCxnSpPr>
        <xdr:cNvPr id="239" name="直線コネクタ 238"/>
        <xdr:cNvCxnSpPr/>
      </xdr:nvCxnSpPr>
      <xdr:spPr>
        <a:xfrm>
          <a:off x="3797300" y="16804049"/>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151112</xdr:rowOff>
    </xdr:from>
    <xdr:to>
      <xdr:col>5</xdr:col>
      <xdr:colOff>358775</xdr:colOff>
      <xdr:row>98</xdr:row>
      <xdr:rowOff>1949</xdr:rowOff>
    </xdr:to>
    <xdr:cxnSp macro="">
      <xdr:nvCxnSpPr>
        <xdr:cNvPr id="242" name="直線コネクタ 241"/>
        <xdr:cNvCxnSpPr/>
      </xdr:nvCxnSpPr>
      <xdr:spPr>
        <a:xfrm>
          <a:off x="2908300" y="16610312"/>
          <a:ext cx="889000" cy="19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151112</xdr:rowOff>
    </xdr:from>
    <xdr:to>
      <xdr:col>4</xdr:col>
      <xdr:colOff>155575</xdr:colOff>
      <xdr:row>97</xdr:row>
      <xdr:rowOff>81883</xdr:rowOff>
    </xdr:to>
    <xdr:cxnSp macro="">
      <xdr:nvCxnSpPr>
        <xdr:cNvPr id="245" name="直線コネクタ 244"/>
        <xdr:cNvCxnSpPr/>
      </xdr:nvCxnSpPr>
      <xdr:spPr>
        <a:xfrm flipV="1">
          <a:off x="2019300" y="16610312"/>
          <a:ext cx="889000" cy="1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81883</xdr:rowOff>
    </xdr:from>
    <xdr:to>
      <xdr:col>2</xdr:col>
      <xdr:colOff>638175</xdr:colOff>
      <xdr:row>97</xdr:row>
      <xdr:rowOff>118363</xdr:rowOff>
    </xdr:to>
    <xdr:cxnSp macro="">
      <xdr:nvCxnSpPr>
        <xdr:cNvPr id="248" name="直線コネクタ 247"/>
        <xdr:cNvCxnSpPr/>
      </xdr:nvCxnSpPr>
      <xdr:spPr>
        <a:xfrm flipV="1">
          <a:off x="1130300" y="16712533"/>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149631</xdr:rowOff>
    </xdr:from>
    <xdr:to>
      <xdr:col>6</xdr:col>
      <xdr:colOff>561975</xdr:colOff>
      <xdr:row>98</xdr:row>
      <xdr:rowOff>79781</xdr:rowOff>
    </xdr:to>
    <xdr:sp macro="" textlink="">
      <xdr:nvSpPr>
        <xdr:cNvPr id="258" name="円/楕円 257"/>
        <xdr:cNvSpPr/>
      </xdr:nvSpPr>
      <xdr:spPr>
        <a:xfrm>
          <a:off x="45847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128058</xdr:rowOff>
    </xdr:from>
    <xdr:ext cx="534377" cy="259045"/>
    <xdr:sp macro="" textlink="">
      <xdr:nvSpPr>
        <xdr:cNvPr id="259" name="衛生費該当値テキスト"/>
        <xdr:cNvSpPr txBox="1"/>
      </xdr:nvSpPr>
      <xdr:spPr>
        <a:xfrm>
          <a:off x="4686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122599</xdr:rowOff>
    </xdr:from>
    <xdr:to>
      <xdr:col>5</xdr:col>
      <xdr:colOff>409575</xdr:colOff>
      <xdr:row>98</xdr:row>
      <xdr:rowOff>52749</xdr:rowOff>
    </xdr:to>
    <xdr:sp macro="" textlink="">
      <xdr:nvSpPr>
        <xdr:cNvPr id="260" name="円/楕円 259"/>
        <xdr:cNvSpPr/>
      </xdr:nvSpPr>
      <xdr:spPr>
        <a:xfrm>
          <a:off x="3746500" y="16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43876</xdr:rowOff>
    </xdr:from>
    <xdr:ext cx="534377" cy="259045"/>
    <xdr:sp macro="" textlink="">
      <xdr:nvSpPr>
        <xdr:cNvPr id="261" name="テキスト ボックス 260"/>
        <xdr:cNvSpPr txBox="1"/>
      </xdr:nvSpPr>
      <xdr:spPr>
        <a:xfrm>
          <a:off x="3530111" y="168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100312</xdr:rowOff>
    </xdr:from>
    <xdr:to>
      <xdr:col>4</xdr:col>
      <xdr:colOff>206375</xdr:colOff>
      <xdr:row>97</xdr:row>
      <xdr:rowOff>30462</xdr:rowOff>
    </xdr:to>
    <xdr:sp macro="" textlink="">
      <xdr:nvSpPr>
        <xdr:cNvPr id="262" name="円/楕円 261"/>
        <xdr:cNvSpPr/>
      </xdr:nvSpPr>
      <xdr:spPr>
        <a:xfrm>
          <a:off x="2857500" y="165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46989</xdr:rowOff>
    </xdr:from>
    <xdr:ext cx="534377" cy="259045"/>
    <xdr:sp macro="" textlink="">
      <xdr:nvSpPr>
        <xdr:cNvPr id="263" name="テキスト ボックス 262"/>
        <xdr:cNvSpPr txBox="1"/>
      </xdr:nvSpPr>
      <xdr:spPr>
        <a:xfrm>
          <a:off x="2641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31083</xdr:rowOff>
    </xdr:from>
    <xdr:to>
      <xdr:col>3</xdr:col>
      <xdr:colOff>3175</xdr:colOff>
      <xdr:row>97</xdr:row>
      <xdr:rowOff>132683</xdr:rowOff>
    </xdr:to>
    <xdr:sp macro="" textlink="">
      <xdr:nvSpPr>
        <xdr:cNvPr id="264" name="円/楕円 263"/>
        <xdr:cNvSpPr/>
      </xdr:nvSpPr>
      <xdr:spPr>
        <a:xfrm>
          <a:off x="1968500" y="166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123810</xdr:rowOff>
    </xdr:from>
    <xdr:ext cx="534377" cy="259045"/>
    <xdr:sp macro="" textlink="">
      <xdr:nvSpPr>
        <xdr:cNvPr id="265" name="テキスト ボックス 264"/>
        <xdr:cNvSpPr txBox="1"/>
      </xdr:nvSpPr>
      <xdr:spPr>
        <a:xfrm>
          <a:off x="1752111" y="167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67563</xdr:rowOff>
    </xdr:from>
    <xdr:to>
      <xdr:col>1</xdr:col>
      <xdr:colOff>485775</xdr:colOff>
      <xdr:row>97</xdr:row>
      <xdr:rowOff>169163</xdr:rowOff>
    </xdr:to>
    <xdr:sp macro="" textlink="">
      <xdr:nvSpPr>
        <xdr:cNvPr id="266" name="円/楕円 265"/>
        <xdr:cNvSpPr/>
      </xdr:nvSpPr>
      <xdr:spPr>
        <a:xfrm>
          <a:off x="1079500" y="1669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160290</xdr:rowOff>
    </xdr:from>
    <xdr:ext cx="534377" cy="259045"/>
    <xdr:sp macro="" textlink="">
      <xdr:nvSpPr>
        <xdr:cNvPr id="267" name="テキスト ボックス 266"/>
        <xdr:cNvSpPr txBox="1"/>
      </xdr:nvSpPr>
      <xdr:spPr>
        <a:xfrm>
          <a:off x="863111" y="167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132293</xdr:rowOff>
    </xdr:from>
    <xdr:to>
      <xdr:col>15</xdr:col>
      <xdr:colOff>180975</xdr:colOff>
      <xdr:row>38</xdr:row>
      <xdr:rowOff>139197</xdr:rowOff>
    </xdr:to>
    <xdr:cxnSp macro="">
      <xdr:nvCxnSpPr>
        <xdr:cNvPr id="294" name="直線コネクタ 293"/>
        <xdr:cNvCxnSpPr/>
      </xdr:nvCxnSpPr>
      <xdr:spPr>
        <a:xfrm>
          <a:off x="9639300" y="6647393"/>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126670</xdr:rowOff>
    </xdr:from>
    <xdr:to>
      <xdr:col>14</xdr:col>
      <xdr:colOff>28575</xdr:colOff>
      <xdr:row>38</xdr:row>
      <xdr:rowOff>132293</xdr:rowOff>
    </xdr:to>
    <xdr:cxnSp macro="">
      <xdr:nvCxnSpPr>
        <xdr:cNvPr id="297" name="直線コネクタ 296"/>
        <xdr:cNvCxnSpPr/>
      </xdr:nvCxnSpPr>
      <xdr:spPr>
        <a:xfrm>
          <a:off x="8750300" y="6641770"/>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126670</xdr:rowOff>
    </xdr:from>
    <xdr:to>
      <xdr:col>12</xdr:col>
      <xdr:colOff>511175</xdr:colOff>
      <xdr:row>38</xdr:row>
      <xdr:rowOff>130602</xdr:rowOff>
    </xdr:to>
    <xdr:cxnSp macro="">
      <xdr:nvCxnSpPr>
        <xdr:cNvPr id="300" name="直線コネクタ 299"/>
        <xdr:cNvCxnSpPr/>
      </xdr:nvCxnSpPr>
      <xdr:spPr>
        <a:xfrm flipV="1">
          <a:off x="7861300" y="6641770"/>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119355</xdr:rowOff>
    </xdr:from>
    <xdr:to>
      <xdr:col>11</xdr:col>
      <xdr:colOff>307975</xdr:colOff>
      <xdr:row>38</xdr:row>
      <xdr:rowOff>130602</xdr:rowOff>
    </xdr:to>
    <xdr:cxnSp macro="">
      <xdr:nvCxnSpPr>
        <xdr:cNvPr id="303" name="直線コネクタ 302"/>
        <xdr:cNvCxnSpPr/>
      </xdr:nvCxnSpPr>
      <xdr:spPr>
        <a:xfrm>
          <a:off x="6972300" y="6634455"/>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88397</xdr:rowOff>
    </xdr:from>
    <xdr:to>
      <xdr:col>15</xdr:col>
      <xdr:colOff>231775</xdr:colOff>
      <xdr:row>39</xdr:row>
      <xdr:rowOff>18547</xdr:rowOff>
    </xdr:to>
    <xdr:sp macro="" textlink="">
      <xdr:nvSpPr>
        <xdr:cNvPr id="313" name="円/楕円 312"/>
        <xdr:cNvSpPr/>
      </xdr:nvSpPr>
      <xdr:spPr>
        <a:xfrm>
          <a:off x="104267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3324</xdr:rowOff>
    </xdr:from>
    <xdr:ext cx="313932" cy="259045"/>
    <xdr:sp macro="" textlink="">
      <xdr:nvSpPr>
        <xdr:cNvPr id="314" name="労働費該当値テキスト"/>
        <xdr:cNvSpPr txBox="1"/>
      </xdr:nvSpPr>
      <xdr:spPr>
        <a:xfrm>
          <a:off x="10528300" y="651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81493</xdr:rowOff>
    </xdr:from>
    <xdr:to>
      <xdr:col>14</xdr:col>
      <xdr:colOff>79375</xdr:colOff>
      <xdr:row>39</xdr:row>
      <xdr:rowOff>11643</xdr:rowOff>
    </xdr:to>
    <xdr:sp macro="" textlink="">
      <xdr:nvSpPr>
        <xdr:cNvPr id="315" name="円/楕円 314"/>
        <xdr:cNvSpPr/>
      </xdr:nvSpPr>
      <xdr:spPr>
        <a:xfrm>
          <a:off x="9588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2770</xdr:rowOff>
    </xdr:from>
    <xdr:ext cx="378565" cy="259045"/>
    <xdr:sp macro="" textlink="">
      <xdr:nvSpPr>
        <xdr:cNvPr id="316" name="テキスト ボックス 315"/>
        <xdr:cNvSpPr txBox="1"/>
      </xdr:nvSpPr>
      <xdr:spPr>
        <a:xfrm>
          <a:off x="9450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75870</xdr:rowOff>
    </xdr:from>
    <xdr:to>
      <xdr:col>12</xdr:col>
      <xdr:colOff>561975</xdr:colOff>
      <xdr:row>39</xdr:row>
      <xdr:rowOff>6020</xdr:rowOff>
    </xdr:to>
    <xdr:sp macro="" textlink="">
      <xdr:nvSpPr>
        <xdr:cNvPr id="317" name="円/楕円 316"/>
        <xdr:cNvSpPr/>
      </xdr:nvSpPr>
      <xdr:spPr>
        <a:xfrm>
          <a:off x="8699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168597</xdr:rowOff>
    </xdr:from>
    <xdr:ext cx="378565" cy="259045"/>
    <xdr:sp macro="" textlink="">
      <xdr:nvSpPr>
        <xdr:cNvPr id="318" name="テキスト ボックス 317"/>
        <xdr:cNvSpPr txBox="1"/>
      </xdr:nvSpPr>
      <xdr:spPr>
        <a:xfrm>
          <a:off x="8561017" y="66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79802</xdr:rowOff>
    </xdr:from>
    <xdr:to>
      <xdr:col>11</xdr:col>
      <xdr:colOff>358775</xdr:colOff>
      <xdr:row>39</xdr:row>
      <xdr:rowOff>9952</xdr:rowOff>
    </xdr:to>
    <xdr:sp macro="" textlink="">
      <xdr:nvSpPr>
        <xdr:cNvPr id="319" name="円/楕円 318"/>
        <xdr:cNvSpPr/>
      </xdr:nvSpPr>
      <xdr:spPr>
        <a:xfrm>
          <a:off x="7810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1079</xdr:rowOff>
    </xdr:from>
    <xdr:ext cx="378565" cy="259045"/>
    <xdr:sp macro="" textlink="">
      <xdr:nvSpPr>
        <xdr:cNvPr id="320" name="テキスト ボックス 319"/>
        <xdr:cNvSpPr txBox="1"/>
      </xdr:nvSpPr>
      <xdr:spPr>
        <a:xfrm>
          <a:off x="7672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68555</xdr:rowOff>
    </xdr:from>
    <xdr:to>
      <xdr:col>10</xdr:col>
      <xdr:colOff>155575</xdr:colOff>
      <xdr:row>38</xdr:row>
      <xdr:rowOff>170155</xdr:rowOff>
    </xdr:to>
    <xdr:sp macro="" textlink="">
      <xdr:nvSpPr>
        <xdr:cNvPr id="321" name="円/楕円 320"/>
        <xdr:cNvSpPr/>
      </xdr:nvSpPr>
      <xdr:spPr>
        <a:xfrm>
          <a:off x="69215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161282</xdr:rowOff>
    </xdr:from>
    <xdr:ext cx="378565" cy="259045"/>
    <xdr:sp macro="" textlink="">
      <xdr:nvSpPr>
        <xdr:cNvPr id="322" name="テキスト ボックス 321"/>
        <xdr:cNvSpPr txBox="1"/>
      </xdr:nvSpPr>
      <xdr:spPr>
        <a:xfrm>
          <a:off x="6783017" y="667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116397</xdr:rowOff>
    </xdr:from>
    <xdr:to>
      <xdr:col>15</xdr:col>
      <xdr:colOff>180975</xdr:colOff>
      <xdr:row>58</xdr:row>
      <xdr:rowOff>118504</xdr:rowOff>
    </xdr:to>
    <xdr:cxnSp macro="">
      <xdr:nvCxnSpPr>
        <xdr:cNvPr id="349" name="直線コネクタ 348"/>
        <xdr:cNvCxnSpPr/>
      </xdr:nvCxnSpPr>
      <xdr:spPr>
        <a:xfrm>
          <a:off x="9639300" y="10060497"/>
          <a:ext cx="8382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113439</xdr:rowOff>
    </xdr:from>
    <xdr:to>
      <xdr:col>14</xdr:col>
      <xdr:colOff>28575</xdr:colOff>
      <xdr:row>58</xdr:row>
      <xdr:rowOff>116397</xdr:rowOff>
    </xdr:to>
    <xdr:cxnSp macro="">
      <xdr:nvCxnSpPr>
        <xdr:cNvPr id="352" name="直線コネクタ 351"/>
        <xdr:cNvCxnSpPr/>
      </xdr:nvCxnSpPr>
      <xdr:spPr>
        <a:xfrm>
          <a:off x="8750300" y="10057539"/>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111313</xdr:rowOff>
    </xdr:from>
    <xdr:to>
      <xdr:col>12</xdr:col>
      <xdr:colOff>511175</xdr:colOff>
      <xdr:row>58</xdr:row>
      <xdr:rowOff>113439</xdr:rowOff>
    </xdr:to>
    <xdr:cxnSp macro="">
      <xdr:nvCxnSpPr>
        <xdr:cNvPr id="355" name="直線コネクタ 354"/>
        <xdr:cNvCxnSpPr/>
      </xdr:nvCxnSpPr>
      <xdr:spPr>
        <a:xfrm>
          <a:off x="7861300" y="10055413"/>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111313</xdr:rowOff>
    </xdr:from>
    <xdr:to>
      <xdr:col>11</xdr:col>
      <xdr:colOff>307975</xdr:colOff>
      <xdr:row>58</xdr:row>
      <xdr:rowOff>114865</xdr:rowOff>
    </xdr:to>
    <xdr:cxnSp macro="">
      <xdr:nvCxnSpPr>
        <xdr:cNvPr id="358" name="直線コネクタ 357"/>
        <xdr:cNvCxnSpPr/>
      </xdr:nvCxnSpPr>
      <xdr:spPr>
        <a:xfrm flipV="1">
          <a:off x="6972300" y="10055413"/>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67704</xdr:rowOff>
    </xdr:from>
    <xdr:to>
      <xdr:col>15</xdr:col>
      <xdr:colOff>231775</xdr:colOff>
      <xdr:row>58</xdr:row>
      <xdr:rowOff>169304</xdr:rowOff>
    </xdr:to>
    <xdr:sp macro="" textlink="">
      <xdr:nvSpPr>
        <xdr:cNvPr id="368" name="円/楕円 367"/>
        <xdr:cNvSpPr/>
      </xdr:nvSpPr>
      <xdr:spPr>
        <a:xfrm>
          <a:off x="10426700" y="100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65597</xdr:rowOff>
    </xdr:from>
    <xdr:to>
      <xdr:col>14</xdr:col>
      <xdr:colOff>79375</xdr:colOff>
      <xdr:row>58</xdr:row>
      <xdr:rowOff>167197</xdr:rowOff>
    </xdr:to>
    <xdr:sp macro="" textlink="">
      <xdr:nvSpPr>
        <xdr:cNvPr id="370" name="円/楕円 369"/>
        <xdr:cNvSpPr/>
      </xdr:nvSpPr>
      <xdr:spPr>
        <a:xfrm>
          <a:off x="9588500" y="100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158324</xdr:rowOff>
    </xdr:from>
    <xdr:ext cx="469744" cy="259045"/>
    <xdr:sp macro="" textlink="">
      <xdr:nvSpPr>
        <xdr:cNvPr id="371" name="テキスト ボックス 370"/>
        <xdr:cNvSpPr txBox="1"/>
      </xdr:nvSpPr>
      <xdr:spPr>
        <a:xfrm>
          <a:off x="9404427" y="1010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62639</xdr:rowOff>
    </xdr:from>
    <xdr:to>
      <xdr:col>12</xdr:col>
      <xdr:colOff>561975</xdr:colOff>
      <xdr:row>58</xdr:row>
      <xdr:rowOff>164239</xdr:rowOff>
    </xdr:to>
    <xdr:sp macro="" textlink="">
      <xdr:nvSpPr>
        <xdr:cNvPr id="372" name="円/楕円 371"/>
        <xdr:cNvSpPr/>
      </xdr:nvSpPr>
      <xdr:spPr>
        <a:xfrm>
          <a:off x="8699500" y="100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155366</xdr:rowOff>
    </xdr:from>
    <xdr:ext cx="469744" cy="259045"/>
    <xdr:sp macro="" textlink="">
      <xdr:nvSpPr>
        <xdr:cNvPr id="373" name="テキスト ボックス 372"/>
        <xdr:cNvSpPr txBox="1"/>
      </xdr:nvSpPr>
      <xdr:spPr>
        <a:xfrm>
          <a:off x="8515427" y="1009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60513</xdr:rowOff>
    </xdr:from>
    <xdr:to>
      <xdr:col>11</xdr:col>
      <xdr:colOff>358775</xdr:colOff>
      <xdr:row>58</xdr:row>
      <xdr:rowOff>162113</xdr:rowOff>
    </xdr:to>
    <xdr:sp macro="" textlink="">
      <xdr:nvSpPr>
        <xdr:cNvPr id="374" name="円/楕円 373"/>
        <xdr:cNvSpPr/>
      </xdr:nvSpPr>
      <xdr:spPr>
        <a:xfrm>
          <a:off x="7810500" y="100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153240</xdr:rowOff>
    </xdr:from>
    <xdr:ext cx="469744" cy="259045"/>
    <xdr:sp macro="" textlink="">
      <xdr:nvSpPr>
        <xdr:cNvPr id="375" name="テキスト ボックス 374"/>
        <xdr:cNvSpPr txBox="1"/>
      </xdr:nvSpPr>
      <xdr:spPr>
        <a:xfrm>
          <a:off x="7626427" y="1009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64065</xdr:rowOff>
    </xdr:from>
    <xdr:to>
      <xdr:col>10</xdr:col>
      <xdr:colOff>155575</xdr:colOff>
      <xdr:row>58</xdr:row>
      <xdr:rowOff>165665</xdr:rowOff>
    </xdr:to>
    <xdr:sp macro="" textlink="">
      <xdr:nvSpPr>
        <xdr:cNvPr id="376" name="円/楕円 375"/>
        <xdr:cNvSpPr/>
      </xdr:nvSpPr>
      <xdr:spPr>
        <a:xfrm>
          <a:off x="6921500" y="100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156792</xdr:rowOff>
    </xdr:from>
    <xdr:ext cx="469744" cy="259045"/>
    <xdr:sp macro="" textlink="">
      <xdr:nvSpPr>
        <xdr:cNvPr id="377" name="テキスト ボックス 376"/>
        <xdr:cNvSpPr txBox="1"/>
      </xdr:nvSpPr>
      <xdr:spPr>
        <a:xfrm>
          <a:off x="6737427" y="101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52603</xdr:rowOff>
    </xdr:from>
    <xdr:to>
      <xdr:col>15</xdr:col>
      <xdr:colOff>180975</xdr:colOff>
      <xdr:row>78</xdr:row>
      <xdr:rowOff>58272</xdr:rowOff>
    </xdr:to>
    <xdr:cxnSp macro="">
      <xdr:nvCxnSpPr>
        <xdr:cNvPr id="404" name="直線コネクタ 403"/>
        <xdr:cNvCxnSpPr/>
      </xdr:nvCxnSpPr>
      <xdr:spPr>
        <a:xfrm>
          <a:off x="9639300" y="13425703"/>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52603</xdr:rowOff>
    </xdr:from>
    <xdr:to>
      <xdr:col>14</xdr:col>
      <xdr:colOff>28575</xdr:colOff>
      <xdr:row>78</xdr:row>
      <xdr:rowOff>75532</xdr:rowOff>
    </xdr:to>
    <xdr:cxnSp macro="">
      <xdr:nvCxnSpPr>
        <xdr:cNvPr id="407" name="直線コネクタ 406"/>
        <xdr:cNvCxnSpPr/>
      </xdr:nvCxnSpPr>
      <xdr:spPr>
        <a:xfrm flipV="1">
          <a:off x="8750300" y="13425703"/>
          <a:ext cx="8890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73589</xdr:rowOff>
    </xdr:from>
    <xdr:to>
      <xdr:col>12</xdr:col>
      <xdr:colOff>511175</xdr:colOff>
      <xdr:row>78</xdr:row>
      <xdr:rowOff>75532</xdr:rowOff>
    </xdr:to>
    <xdr:cxnSp macro="">
      <xdr:nvCxnSpPr>
        <xdr:cNvPr id="410" name="直線コネクタ 409"/>
        <xdr:cNvCxnSpPr/>
      </xdr:nvCxnSpPr>
      <xdr:spPr>
        <a:xfrm>
          <a:off x="7861300" y="1344668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65108</xdr:rowOff>
    </xdr:from>
    <xdr:to>
      <xdr:col>11</xdr:col>
      <xdr:colOff>307975</xdr:colOff>
      <xdr:row>78</xdr:row>
      <xdr:rowOff>73589</xdr:rowOff>
    </xdr:to>
    <xdr:cxnSp macro="">
      <xdr:nvCxnSpPr>
        <xdr:cNvPr id="413" name="直線コネクタ 412"/>
        <xdr:cNvCxnSpPr/>
      </xdr:nvCxnSpPr>
      <xdr:spPr>
        <a:xfrm>
          <a:off x="6972300" y="13438208"/>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7472</xdr:rowOff>
    </xdr:from>
    <xdr:to>
      <xdr:col>15</xdr:col>
      <xdr:colOff>231775</xdr:colOff>
      <xdr:row>78</xdr:row>
      <xdr:rowOff>109072</xdr:rowOff>
    </xdr:to>
    <xdr:sp macro="" textlink="">
      <xdr:nvSpPr>
        <xdr:cNvPr id="423" name="円/楕円 422"/>
        <xdr:cNvSpPr/>
      </xdr:nvSpPr>
      <xdr:spPr>
        <a:xfrm>
          <a:off x="10426700" y="133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93849</xdr:rowOff>
    </xdr:from>
    <xdr:ext cx="469744" cy="259045"/>
    <xdr:sp macro="" textlink="">
      <xdr:nvSpPr>
        <xdr:cNvPr id="424" name="商工費該当値テキスト"/>
        <xdr:cNvSpPr txBox="1"/>
      </xdr:nvSpPr>
      <xdr:spPr>
        <a:xfrm>
          <a:off x="10528300" y="132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1803</xdr:rowOff>
    </xdr:from>
    <xdr:to>
      <xdr:col>14</xdr:col>
      <xdr:colOff>79375</xdr:colOff>
      <xdr:row>78</xdr:row>
      <xdr:rowOff>103403</xdr:rowOff>
    </xdr:to>
    <xdr:sp macro="" textlink="">
      <xdr:nvSpPr>
        <xdr:cNvPr id="425" name="円/楕円 424"/>
        <xdr:cNvSpPr/>
      </xdr:nvSpPr>
      <xdr:spPr>
        <a:xfrm>
          <a:off x="9588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94530</xdr:rowOff>
    </xdr:from>
    <xdr:ext cx="469744" cy="259045"/>
    <xdr:sp macro="" textlink="">
      <xdr:nvSpPr>
        <xdr:cNvPr id="426" name="テキスト ボックス 425"/>
        <xdr:cNvSpPr txBox="1"/>
      </xdr:nvSpPr>
      <xdr:spPr>
        <a:xfrm>
          <a:off x="9404427"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24732</xdr:rowOff>
    </xdr:from>
    <xdr:to>
      <xdr:col>12</xdr:col>
      <xdr:colOff>561975</xdr:colOff>
      <xdr:row>78</xdr:row>
      <xdr:rowOff>126332</xdr:rowOff>
    </xdr:to>
    <xdr:sp macro="" textlink="">
      <xdr:nvSpPr>
        <xdr:cNvPr id="427" name="円/楕円 426"/>
        <xdr:cNvSpPr/>
      </xdr:nvSpPr>
      <xdr:spPr>
        <a:xfrm>
          <a:off x="8699500" y="133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117459</xdr:rowOff>
    </xdr:from>
    <xdr:ext cx="469744" cy="259045"/>
    <xdr:sp macro="" textlink="">
      <xdr:nvSpPr>
        <xdr:cNvPr id="428" name="テキスト ボックス 427"/>
        <xdr:cNvSpPr txBox="1"/>
      </xdr:nvSpPr>
      <xdr:spPr>
        <a:xfrm>
          <a:off x="8515427" y="134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22789</xdr:rowOff>
    </xdr:from>
    <xdr:to>
      <xdr:col>11</xdr:col>
      <xdr:colOff>358775</xdr:colOff>
      <xdr:row>78</xdr:row>
      <xdr:rowOff>124389</xdr:rowOff>
    </xdr:to>
    <xdr:sp macro="" textlink="">
      <xdr:nvSpPr>
        <xdr:cNvPr id="429" name="円/楕円 428"/>
        <xdr:cNvSpPr/>
      </xdr:nvSpPr>
      <xdr:spPr>
        <a:xfrm>
          <a:off x="7810500" y="133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115516</xdr:rowOff>
    </xdr:from>
    <xdr:ext cx="469744" cy="259045"/>
    <xdr:sp macro="" textlink="">
      <xdr:nvSpPr>
        <xdr:cNvPr id="430" name="テキスト ボックス 429"/>
        <xdr:cNvSpPr txBox="1"/>
      </xdr:nvSpPr>
      <xdr:spPr>
        <a:xfrm>
          <a:off x="7626427"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14308</xdr:rowOff>
    </xdr:from>
    <xdr:to>
      <xdr:col>10</xdr:col>
      <xdr:colOff>155575</xdr:colOff>
      <xdr:row>78</xdr:row>
      <xdr:rowOff>115908</xdr:rowOff>
    </xdr:to>
    <xdr:sp macro="" textlink="">
      <xdr:nvSpPr>
        <xdr:cNvPr id="431" name="円/楕円 430"/>
        <xdr:cNvSpPr/>
      </xdr:nvSpPr>
      <xdr:spPr>
        <a:xfrm>
          <a:off x="6921500" y="133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107035</xdr:rowOff>
    </xdr:from>
    <xdr:ext cx="469744" cy="259045"/>
    <xdr:sp macro="" textlink="">
      <xdr:nvSpPr>
        <xdr:cNvPr id="432" name="テキスト ボックス 431"/>
        <xdr:cNvSpPr txBox="1"/>
      </xdr:nvSpPr>
      <xdr:spPr>
        <a:xfrm>
          <a:off x="6737427" y="1348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122183</xdr:rowOff>
    </xdr:from>
    <xdr:to>
      <xdr:col>15</xdr:col>
      <xdr:colOff>180975</xdr:colOff>
      <xdr:row>98</xdr:row>
      <xdr:rowOff>144963</xdr:rowOff>
    </xdr:to>
    <xdr:cxnSp macro="">
      <xdr:nvCxnSpPr>
        <xdr:cNvPr id="461" name="直線コネクタ 460"/>
        <xdr:cNvCxnSpPr/>
      </xdr:nvCxnSpPr>
      <xdr:spPr>
        <a:xfrm flipV="1">
          <a:off x="9639300" y="16924283"/>
          <a:ext cx="838200" cy="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144963</xdr:rowOff>
    </xdr:from>
    <xdr:to>
      <xdr:col>14</xdr:col>
      <xdr:colOff>28575</xdr:colOff>
      <xdr:row>98</xdr:row>
      <xdr:rowOff>149276</xdr:rowOff>
    </xdr:to>
    <xdr:cxnSp macro="">
      <xdr:nvCxnSpPr>
        <xdr:cNvPr id="464" name="直線コネクタ 463"/>
        <xdr:cNvCxnSpPr/>
      </xdr:nvCxnSpPr>
      <xdr:spPr>
        <a:xfrm flipV="1">
          <a:off x="8750300" y="16947063"/>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149276</xdr:rowOff>
    </xdr:from>
    <xdr:to>
      <xdr:col>12</xdr:col>
      <xdr:colOff>511175</xdr:colOff>
      <xdr:row>98</xdr:row>
      <xdr:rowOff>162407</xdr:rowOff>
    </xdr:to>
    <xdr:cxnSp macro="">
      <xdr:nvCxnSpPr>
        <xdr:cNvPr id="467" name="直線コネクタ 466"/>
        <xdr:cNvCxnSpPr/>
      </xdr:nvCxnSpPr>
      <xdr:spPr>
        <a:xfrm flipV="1">
          <a:off x="7861300" y="16951376"/>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150481</xdr:rowOff>
    </xdr:from>
    <xdr:to>
      <xdr:col>11</xdr:col>
      <xdr:colOff>307975</xdr:colOff>
      <xdr:row>98</xdr:row>
      <xdr:rowOff>162407</xdr:rowOff>
    </xdr:to>
    <xdr:cxnSp macro="">
      <xdr:nvCxnSpPr>
        <xdr:cNvPr id="470" name="直線コネクタ 469"/>
        <xdr:cNvCxnSpPr/>
      </xdr:nvCxnSpPr>
      <xdr:spPr>
        <a:xfrm>
          <a:off x="6972300" y="16952581"/>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71383</xdr:rowOff>
    </xdr:from>
    <xdr:to>
      <xdr:col>15</xdr:col>
      <xdr:colOff>231775</xdr:colOff>
      <xdr:row>99</xdr:row>
      <xdr:rowOff>1533</xdr:rowOff>
    </xdr:to>
    <xdr:sp macro="" textlink="">
      <xdr:nvSpPr>
        <xdr:cNvPr id="480" name="円/楕円 479"/>
        <xdr:cNvSpPr/>
      </xdr:nvSpPr>
      <xdr:spPr>
        <a:xfrm>
          <a:off x="10426700" y="168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30760</xdr:rowOff>
    </xdr:from>
    <xdr:ext cx="534377" cy="259045"/>
    <xdr:sp macro="" textlink="">
      <xdr:nvSpPr>
        <xdr:cNvPr id="481" name="土木費該当値テキスト"/>
        <xdr:cNvSpPr txBox="1"/>
      </xdr:nvSpPr>
      <xdr:spPr>
        <a:xfrm>
          <a:off x="10528300" y="166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94163</xdr:rowOff>
    </xdr:from>
    <xdr:to>
      <xdr:col>14</xdr:col>
      <xdr:colOff>79375</xdr:colOff>
      <xdr:row>99</xdr:row>
      <xdr:rowOff>24313</xdr:rowOff>
    </xdr:to>
    <xdr:sp macro="" textlink="">
      <xdr:nvSpPr>
        <xdr:cNvPr id="482" name="円/楕円 481"/>
        <xdr:cNvSpPr/>
      </xdr:nvSpPr>
      <xdr:spPr>
        <a:xfrm>
          <a:off x="9588500" y="168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40840</xdr:rowOff>
    </xdr:from>
    <xdr:ext cx="534377" cy="259045"/>
    <xdr:sp macro="" textlink="">
      <xdr:nvSpPr>
        <xdr:cNvPr id="483" name="テキスト ボックス 482"/>
        <xdr:cNvSpPr txBox="1"/>
      </xdr:nvSpPr>
      <xdr:spPr>
        <a:xfrm>
          <a:off x="9372111" y="166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98476</xdr:rowOff>
    </xdr:from>
    <xdr:to>
      <xdr:col>12</xdr:col>
      <xdr:colOff>561975</xdr:colOff>
      <xdr:row>99</xdr:row>
      <xdr:rowOff>28626</xdr:rowOff>
    </xdr:to>
    <xdr:sp macro="" textlink="">
      <xdr:nvSpPr>
        <xdr:cNvPr id="484" name="円/楕円 483"/>
        <xdr:cNvSpPr/>
      </xdr:nvSpPr>
      <xdr:spPr>
        <a:xfrm>
          <a:off x="8699500" y="169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45153</xdr:rowOff>
    </xdr:from>
    <xdr:ext cx="534377" cy="259045"/>
    <xdr:sp macro="" textlink="">
      <xdr:nvSpPr>
        <xdr:cNvPr id="485" name="テキスト ボックス 484"/>
        <xdr:cNvSpPr txBox="1"/>
      </xdr:nvSpPr>
      <xdr:spPr>
        <a:xfrm>
          <a:off x="8483111" y="166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111607</xdr:rowOff>
    </xdr:from>
    <xdr:to>
      <xdr:col>11</xdr:col>
      <xdr:colOff>358775</xdr:colOff>
      <xdr:row>99</xdr:row>
      <xdr:rowOff>41757</xdr:rowOff>
    </xdr:to>
    <xdr:sp macro="" textlink="">
      <xdr:nvSpPr>
        <xdr:cNvPr id="486" name="円/楕円 485"/>
        <xdr:cNvSpPr/>
      </xdr:nvSpPr>
      <xdr:spPr>
        <a:xfrm>
          <a:off x="7810500" y="169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32884</xdr:rowOff>
    </xdr:from>
    <xdr:ext cx="534377" cy="259045"/>
    <xdr:sp macro="" textlink="">
      <xdr:nvSpPr>
        <xdr:cNvPr id="487" name="テキスト ボックス 486"/>
        <xdr:cNvSpPr txBox="1"/>
      </xdr:nvSpPr>
      <xdr:spPr>
        <a:xfrm>
          <a:off x="7594111" y="170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99681</xdr:rowOff>
    </xdr:from>
    <xdr:to>
      <xdr:col>10</xdr:col>
      <xdr:colOff>155575</xdr:colOff>
      <xdr:row>99</xdr:row>
      <xdr:rowOff>29831</xdr:rowOff>
    </xdr:to>
    <xdr:sp macro="" textlink="">
      <xdr:nvSpPr>
        <xdr:cNvPr id="488" name="円/楕円 487"/>
        <xdr:cNvSpPr/>
      </xdr:nvSpPr>
      <xdr:spPr>
        <a:xfrm>
          <a:off x="6921500" y="169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46358</xdr:rowOff>
    </xdr:from>
    <xdr:ext cx="534377" cy="259045"/>
    <xdr:sp macro="" textlink="">
      <xdr:nvSpPr>
        <xdr:cNvPr id="489" name="テキスト ボックス 488"/>
        <xdr:cNvSpPr txBox="1"/>
      </xdr:nvSpPr>
      <xdr:spPr>
        <a:xfrm>
          <a:off x="6705111" y="1667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92746</xdr:rowOff>
    </xdr:from>
    <xdr:to>
      <xdr:col>23</xdr:col>
      <xdr:colOff>517525</xdr:colOff>
      <xdr:row>37</xdr:row>
      <xdr:rowOff>111856</xdr:rowOff>
    </xdr:to>
    <xdr:cxnSp macro="">
      <xdr:nvCxnSpPr>
        <xdr:cNvPr id="517" name="直線コネクタ 516"/>
        <xdr:cNvCxnSpPr/>
      </xdr:nvCxnSpPr>
      <xdr:spPr>
        <a:xfrm flipV="1">
          <a:off x="15481300" y="6436396"/>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111856</xdr:rowOff>
    </xdr:from>
    <xdr:to>
      <xdr:col>22</xdr:col>
      <xdr:colOff>365125</xdr:colOff>
      <xdr:row>37</xdr:row>
      <xdr:rowOff>119172</xdr:rowOff>
    </xdr:to>
    <xdr:cxnSp macro="">
      <xdr:nvCxnSpPr>
        <xdr:cNvPr id="520" name="直線コネクタ 519"/>
        <xdr:cNvCxnSpPr/>
      </xdr:nvCxnSpPr>
      <xdr:spPr>
        <a:xfrm flipV="1">
          <a:off x="14592300" y="645550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119172</xdr:rowOff>
    </xdr:from>
    <xdr:to>
      <xdr:col>21</xdr:col>
      <xdr:colOff>161925</xdr:colOff>
      <xdr:row>37</xdr:row>
      <xdr:rowOff>151221</xdr:rowOff>
    </xdr:to>
    <xdr:cxnSp macro="">
      <xdr:nvCxnSpPr>
        <xdr:cNvPr id="523" name="直線コネクタ 522"/>
        <xdr:cNvCxnSpPr/>
      </xdr:nvCxnSpPr>
      <xdr:spPr>
        <a:xfrm flipV="1">
          <a:off x="13703300" y="6462822"/>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32258</xdr:rowOff>
    </xdr:from>
    <xdr:to>
      <xdr:col>19</xdr:col>
      <xdr:colOff>644525</xdr:colOff>
      <xdr:row>37</xdr:row>
      <xdr:rowOff>151221</xdr:rowOff>
    </xdr:to>
    <xdr:cxnSp macro="">
      <xdr:nvCxnSpPr>
        <xdr:cNvPr id="526" name="直線コネクタ 525"/>
        <xdr:cNvCxnSpPr/>
      </xdr:nvCxnSpPr>
      <xdr:spPr>
        <a:xfrm>
          <a:off x="12814300" y="6204458"/>
          <a:ext cx="889000" cy="29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0" name="テキスト ボックス 529"/>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41946</xdr:rowOff>
    </xdr:from>
    <xdr:to>
      <xdr:col>23</xdr:col>
      <xdr:colOff>568325</xdr:colOff>
      <xdr:row>37</xdr:row>
      <xdr:rowOff>143546</xdr:rowOff>
    </xdr:to>
    <xdr:sp macro="" textlink="">
      <xdr:nvSpPr>
        <xdr:cNvPr id="536" name="円/楕円 535"/>
        <xdr:cNvSpPr/>
      </xdr:nvSpPr>
      <xdr:spPr>
        <a:xfrm>
          <a:off x="16268700" y="63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20373</xdr:rowOff>
    </xdr:from>
    <xdr:ext cx="534377" cy="259045"/>
    <xdr:sp macro="" textlink="">
      <xdr:nvSpPr>
        <xdr:cNvPr id="537" name="消防費該当値テキスト"/>
        <xdr:cNvSpPr txBox="1"/>
      </xdr:nvSpPr>
      <xdr:spPr>
        <a:xfrm>
          <a:off x="16370300" y="63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61056</xdr:rowOff>
    </xdr:from>
    <xdr:to>
      <xdr:col>22</xdr:col>
      <xdr:colOff>415925</xdr:colOff>
      <xdr:row>37</xdr:row>
      <xdr:rowOff>162657</xdr:rowOff>
    </xdr:to>
    <xdr:sp macro="" textlink="">
      <xdr:nvSpPr>
        <xdr:cNvPr id="538" name="円/楕円 537"/>
        <xdr:cNvSpPr/>
      </xdr:nvSpPr>
      <xdr:spPr>
        <a:xfrm>
          <a:off x="15430500" y="6404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153784</xdr:rowOff>
    </xdr:from>
    <xdr:ext cx="534377" cy="259045"/>
    <xdr:sp macro="" textlink="">
      <xdr:nvSpPr>
        <xdr:cNvPr id="539" name="テキスト ボックス 538"/>
        <xdr:cNvSpPr txBox="1"/>
      </xdr:nvSpPr>
      <xdr:spPr>
        <a:xfrm>
          <a:off x="15214111" y="649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68372</xdr:rowOff>
    </xdr:from>
    <xdr:to>
      <xdr:col>21</xdr:col>
      <xdr:colOff>212725</xdr:colOff>
      <xdr:row>37</xdr:row>
      <xdr:rowOff>169972</xdr:rowOff>
    </xdr:to>
    <xdr:sp macro="" textlink="">
      <xdr:nvSpPr>
        <xdr:cNvPr id="540" name="円/楕円 539"/>
        <xdr:cNvSpPr/>
      </xdr:nvSpPr>
      <xdr:spPr>
        <a:xfrm>
          <a:off x="14541500" y="64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161099</xdr:rowOff>
    </xdr:from>
    <xdr:ext cx="534377" cy="259045"/>
    <xdr:sp macro="" textlink="">
      <xdr:nvSpPr>
        <xdr:cNvPr id="541" name="テキスト ボックス 540"/>
        <xdr:cNvSpPr txBox="1"/>
      </xdr:nvSpPr>
      <xdr:spPr>
        <a:xfrm>
          <a:off x="14325111" y="65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100421</xdr:rowOff>
    </xdr:from>
    <xdr:to>
      <xdr:col>20</xdr:col>
      <xdr:colOff>9525</xdr:colOff>
      <xdr:row>38</xdr:row>
      <xdr:rowOff>30572</xdr:rowOff>
    </xdr:to>
    <xdr:sp macro="" textlink="">
      <xdr:nvSpPr>
        <xdr:cNvPr id="542" name="円/楕円 541"/>
        <xdr:cNvSpPr/>
      </xdr:nvSpPr>
      <xdr:spPr>
        <a:xfrm>
          <a:off x="13652500" y="644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21699</xdr:rowOff>
    </xdr:from>
    <xdr:ext cx="534377" cy="259045"/>
    <xdr:sp macro="" textlink="">
      <xdr:nvSpPr>
        <xdr:cNvPr id="543" name="テキスト ボックス 542"/>
        <xdr:cNvSpPr txBox="1"/>
      </xdr:nvSpPr>
      <xdr:spPr>
        <a:xfrm>
          <a:off x="13436111" y="65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152908</xdr:rowOff>
    </xdr:from>
    <xdr:to>
      <xdr:col>18</xdr:col>
      <xdr:colOff>492125</xdr:colOff>
      <xdr:row>36</xdr:row>
      <xdr:rowOff>83058</xdr:rowOff>
    </xdr:to>
    <xdr:sp macro="" textlink="">
      <xdr:nvSpPr>
        <xdr:cNvPr id="544" name="円/楕円 543"/>
        <xdr:cNvSpPr/>
      </xdr:nvSpPr>
      <xdr:spPr>
        <a:xfrm>
          <a:off x="12763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99585</xdr:rowOff>
    </xdr:from>
    <xdr:ext cx="534377" cy="259045"/>
    <xdr:sp macro="" textlink="">
      <xdr:nvSpPr>
        <xdr:cNvPr id="545" name="テキスト ボックス 544"/>
        <xdr:cNvSpPr txBox="1"/>
      </xdr:nvSpPr>
      <xdr:spPr>
        <a:xfrm>
          <a:off x="12547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163566</xdr:rowOff>
    </xdr:from>
    <xdr:to>
      <xdr:col>23</xdr:col>
      <xdr:colOff>517525</xdr:colOff>
      <xdr:row>57</xdr:row>
      <xdr:rowOff>16530</xdr:rowOff>
    </xdr:to>
    <xdr:cxnSp macro="">
      <xdr:nvCxnSpPr>
        <xdr:cNvPr id="573" name="直線コネクタ 572"/>
        <xdr:cNvCxnSpPr/>
      </xdr:nvCxnSpPr>
      <xdr:spPr>
        <a:xfrm flipV="1">
          <a:off x="15481300" y="9764766"/>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16530</xdr:rowOff>
    </xdr:from>
    <xdr:to>
      <xdr:col>22</xdr:col>
      <xdr:colOff>365125</xdr:colOff>
      <xdr:row>57</xdr:row>
      <xdr:rowOff>151572</xdr:rowOff>
    </xdr:to>
    <xdr:cxnSp macro="">
      <xdr:nvCxnSpPr>
        <xdr:cNvPr id="576" name="直線コネクタ 575"/>
        <xdr:cNvCxnSpPr/>
      </xdr:nvCxnSpPr>
      <xdr:spPr>
        <a:xfrm flipV="1">
          <a:off x="14592300" y="9789180"/>
          <a:ext cx="889000" cy="1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44237</xdr:rowOff>
    </xdr:from>
    <xdr:to>
      <xdr:col>21</xdr:col>
      <xdr:colOff>161925</xdr:colOff>
      <xdr:row>57</xdr:row>
      <xdr:rowOff>151572</xdr:rowOff>
    </xdr:to>
    <xdr:cxnSp macro="">
      <xdr:nvCxnSpPr>
        <xdr:cNvPr id="579" name="直線コネクタ 578"/>
        <xdr:cNvCxnSpPr/>
      </xdr:nvCxnSpPr>
      <xdr:spPr>
        <a:xfrm>
          <a:off x="13703300" y="9816887"/>
          <a:ext cx="889000" cy="10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44237</xdr:rowOff>
    </xdr:from>
    <xdr:to>
      <xdr:col>19</xdr:col>
      <xdr:colOff>644525</xdr:colOff>
      <xdr:row>58</xdr:row>
      <xdr:rowOff>16561</xdr:rowOff>
    </xdr:to>
    <xdr:cxnSp macro="">
      <xdr:nvCxnSpPr>
        <xdr:cNvPr id="582" name="直線コネクタ 581"/>
        <xdr:cNvCxnSpPr/>
      </xdr:nvCxnSpPr>
      <xdr:spPr>
        <a:xfrm flipV="1">
          <a:off x="12814300" y="9816887"/>
          <a:ext cx="889000" cy="14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112766</xdr:rowOff>
    </xdr:from>
    <xdr:to>
      <xdr:col>23</xdr:col>
      <xdr:colOff>568325</xdr:colOff>
      <xdr:row>57</xdr:row>
      <xdr:rowOff>42916</xdr:rowOff>
    </xdr:to>
    <xdr:sp macro="" textlink="">
      <xdr:nvSpPr>
        <xdr:cNvPr id="592" name="円/楕円 591"/>
        <xdr:cNvSpPr/>
      </xdr:nvSpPr>
      <xdr:spPr>
        <a:xfrm>
          <a:off x="16268700" y="97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135643</xdr:rowOff>
    </xdr:from>
    <xdr:ext cx="534377" cy="259045"/>
    <xdr:sp macro="" textlink="">
      <xdr:nvSpPr>
        <xdr:cNvPr id="593" name="教育費該当値テキスト"/>
        <xdr:cNvSpPr txBox="1"/>
      </xdr:nvSpPr>
      <xdr:spPr>
        <a:xfrm>
          <a:off x="16370300" y="956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50,934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137180</xdr:rowOff>
    </xdr:from>
    <xdr:to>
      <xdr:col>22</xdr:col>
      <xdr:colOff>415925</xdr:colOff>
      <xdr:row>57</xdr:row>
      <xdr:rowOff>67330</xdr:rowOff>
    </xdr:to>
    <xdr:sp macro="" textlink="">
      <xdr:nvSpPr>
        <xdr:cNvPr id="594" name="円/楕円 593"/>
        <xdr:cNvSpPr/>
      </xdr:nvSpPr>
      <xdr:spPr>
        <a:xfrm>
          <a:off x="15430500" y="97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83857</xdr:rowOff>
    </xdr:from>
    <xdr:ext cx="534377" cy="259045"/>
    <xdr:sp macro="" textlink="">
      <xdr:nvSpPr>
        <xdr:cNvPr id="595" name="テキスト ボックス 594"/>
        <xdr:cNvSpPr txBox="1"/>
      </xdr:nvSpPr>
      <xdr:spPr>
        <a:xfrm>
          <a:off x="15214111" y="95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100772</xdr:rowOff>
    </xdr:from>
    <xdr:to>
      <xdr:col>21</xdr:col>
      <xdr:colOff>212725</xdr:colOff>
      <xdr:row>58</xdr:row>
      <xdr:rowOff>30922</xdr:rowOff>
    </xdr:to>
    <xdr:sp macro="" textlink="">
      <xdr:nvSpPr>
        <xdr:cNvPr id="596" name="円/楕円 595"/>
        <xdr:cNvSpPr/>
      </xdr:nvSpPr>
      <xdr:spPr>
        <a:xfrm>
          <a:off x="14541500" y="9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22049</xdr:rowOff>
    </xdr:from>
    <xdr:ext cx="534377" cy="259045"/>
    <xdr:sp macro="" textlink="">
      <xdr:nvSpPr>
        <xdr:cNvPr id="597" name="テキスト ボックス 596"/>
        <xdr:cNvSpPr txBox="1"/>
      </xdr:nvSpPr>
      <xdr:spPr>
        <a:xfrm>
          <a:off x="14325111" y="99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164887</xdr:rowOff>
    </xdr:from>
    <xdr:to>
      <xdr:col>20</xdr:col>
      <xdr:colOff>9525</xdr:colOff>
      <xdr:row>57</xdr:row>
      <xdr:rowOff>95037</xdr:rowOff>
    </xdr:to>
    <xdr:sp macro="" textlink="">
      <xdr:nvSpPr>
        <xdr:cNvPr id="598" name="円/楕円 597"/>
        <xdr:cNvSpPr/>
      </xdr:nvSpPr>
      <xdr:spPr>
        <a:xfrm>
          <a:off x="13652500" y="97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111564</xdr:rowOff>
    </xdr:from>
    <xdr:ext cx="534377" cy="259045"/>
    <xdr:sp macro="" textlink="">
      <xdr:nvSpPr>
        <xdr:cNvPr id="599" name="テキスト ボックス 598"/>
        <xdr:cNvSpPr txBox="1"/>
      </xdr:nvSpPr>
      <xdr:spPr>
        <a:xfrm>
          <a:off x="13436111" y="95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137211</xdr:rowOff>
    </xdr:from>
    <xdr:to>
      <xdr:col>18</xdr:col>
      <xdr:colOff>492125</xdr:colOff>
      <xdr:row>58</xdr:row>
      <xdr:rowOff>67361</xdr:rowOff>
    </xdr:to>
    <xdr:sp macro="" textlink="">
      <xdr:nvSpPr>
        <xdr:cNvPr id="600" name="円/楕円 599"/>
        <xdr:cNvSpPr/>
      </xdr:nvSpPr>
      <xdr:spPr>
        <a:xfrm>
          <a:off x="12763500" y="99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58488</xdr:rowOff>
    </xdr:from>
    <xdr:ext cx="534377" cy="259045"/>
    <xdr:sp macro="" textlink="">
      <xdr:nvSpPr>
        <xdr:cNvPr id="601" name="テキスト ボックス 600"/>
        <xdr:cNvSpPr txBox="1"/>
      </xdr:nvSpPr>
      <xdr:spPr>
        <a:xfrm>
          <a:off x="12547111" y="100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21437</xdr:rowOff>
    </xdr:from>
    <xdr:to>
      <xdr:col>23</xdr:col>
      <xdr:colOff>517525</xdr:colOff>
      <xdr:row>79</xdr:row>
      <xdr:rowOff>24612</xdr:rowOff>
    </xdr:to>
    <xdr:cxnSp macro="">
      <xdr:nvCxnSpPr>
        <xdr:cNvPr id="630" name="直線コネクタ 629"/>
        <xdr:cNvCxnSpPr/>
      </xdr:nvCxnSpPr>
      <xdr:spPr>
        <a:xfrm flipV="1">
          <a:off x="15481300" y="1356598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146596</xdr:rowOff>
    </xdr:from>
    <xdr:to>
      <xdr:col>22</xdr:col>
      <xdr:colOff>365125</xdr:colOff>
      <xdr:row>79</xdr:row>
      <xdr:rowOff>24612</xdr:rowOff>
    </xdr:to>
    <xdr:cxnSp macro="">
      <xdr:nvCxnSpPr>
        <xdr:cNvPr id="633" name="直線コネクタ 632"/>
        <xdr:cNvCxnSpPr/>
      </xdr:nvCxnSpPr>
      <xdr:spPr>
        <a:xfrm>
          <a:off x="14592300" y="13519696"/>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5" name="テキスト ボックス 634"/>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170435</xdr:rowOff>
    </xdr:from>
    <xdr:to>
      <xdr:col>21</xdr:col>
      <xdr:colOff>161925</xdr:colOff>
      <xdr:row>78</xdr:row>
      <xdr:rowOff>146596</xdr:rowOff>
    </xdr:to>
    <xdr:cxnSp macro="">
      <xdr:nvCxnSpPr>
        <xdr:cNvPr id="636" name="直線コネクタ 635"/>
        <xdr:cNvCxnSpPr/>
      </xdr:nvCxnSpPr>
      <xdr:spPr>
        <a:xfrm>
          <a:off x="13703300" y="13200635"/>
          <a:ext cx="889000" cy="3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36910</xdr:rowOff>
    </xdr:from>
    <xdr:ext cx="469744" cy="259045"/>
    <xdr:sp macro="" textlink="">
      <xdr:nvSpPr>
        <xdr:cNvPr id="638" name="テキスト ボックス 637"/>
        <xdr:cNvSpPr txBox="1"/>
      </xdr:nvSpPr>
      <xdr:spPr>
        <a:xfrm>
          <a:off x="14357427"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170435</xdr:rowOff>
    </xdr:from>
    <xdr:to>
      <xdr:col>19</xdr:col>
      <xdr:colOff>644525</xdr:colOff>
      <xdr:row>77</xdr:row>
      <xdr:rowOff>27800</xdr:rowOff>
    </xdr:to>
    <xdr:cxnSp macro="">
      <xdr:nvCxnSpPr>
        <xdr:cNvPr id="639" name="直線コネクタ 638"/>
        <xdr:cNvCxnSpPr/>
      </xdr:nvCxnSpPr>
      <xdr:spPr>
        <a:xfrm flipV="1">
          <a:off x="12814300" y="13200635"/>
          <a:ext cx="8890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33266</xdr:rowOff>
    </xdr:from>
    <xdr:ext cx="469744" cy="259045"/>
    <xdr:sp macro="" textlink="">
      <xdr:nvSpPr>
        <xdr:cNvPr id="641" name="テキスト ボックス 640"/>
        <xdr:cNvSpPr txBox="1"/>
      </xdr:nvSpPr>
      <xdr:spPr>
        <a:xfrm>
          <a:off x="13468427"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25240</xdr:rowOff>
    </xdr:from>
    <xdr:ext cx="469744" cy="259045"/>
    <xdr:sp macro="" textlink="">
      <xdr:nvSpPr>
        <xdr:cNvPr id="643" name="テキスト ボックス 642"/>
        <xdr:cNvSpPr txBox="1"/>
      </xdr:nvSpPr>
      <xdr:spPr>
        <a:xfrm>
          <a:off x="12579427" y="1356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142087</xdr:rowOff>
    </xdr:from>
    <xdr:to>
      <xdr:col>23</xdr:col>
      <xdr:colOff>568325</xdr:colOff>
      <xdr:row>79</xdr:row>
      <xdr:rowOff>72237</xdr:rowOff>
    </xdr:to>
    <xdr:sp macro="" textlink="">
      <xdr:nvSpPr>
        <xdr:cNvPr id="649" name="円/楕円 648"/>
        <xdr:cNvSpPr/>
      </xdr:nvSpPr>
      <xdr:spPr>
        <a:xfrm>
          <a:off x="162687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114151</xdr:rowOff>
    </xdr:from>
    <xdr:ext cx="469744" cy="259045"/>
    <xdr:sp macro="" textlink="">
      <xdr:nvSpPr>
        <xdr:cNvPr id="650" name="災害復旧費該当値テキスト"/>
        <xdr:cNvSpPr txBox="1"/>
      </xdr:nvSpPr>
      <xdr:spPr>
        <a:xfrm>
          <a:off x="16370300" y="1348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145262</xdr:rowOff>
    </xdr:from>
    <xdr:to>
      <xdr:col>22</xdr:col>
      <xdr:colOff>415925</xdr:colOff>
      <xdr:row>79</xdr:row>
      <xdr:rowOff>75412</xdr:rowOff>
    </xdr:to>
    <xdr:sp macro="" textlink="">
      <xdr:nvSpPr>
        <xdr:cNvPr id="651" name="円/楕円 650"/>
        <xdr:cNvSpPr/>
      </xdr:nvSpPr>
      <xdr:spPr>
        <a:xfrm>
          <a:off x="15430500" y="135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91939</xdr:rowOff>
    </xdr:from>
    <xdr:ext cx="469744" cy="259045"/>
    <xdr:sp macro="" textlink="">
      <xdr:nvSpPr>
        <xdr:cNvPr id="652" name="テキスト ボックス 651"/>
        <xdr:cNvSpPr txBox="1"/>
      </xdr:nvSpPr>
      <xdr:spPr>
        <a:xfrm>
          <a:off x="15246427" y="132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95796</xdr:rowOff>
    </xdr:from>
    <xdr:to>
      <xdr:col>21</xdr:col>
      <xdr:colOff>212725</xdr:colOff>
      <xdr:row>79</xdr:row>
      <xdr:rowOff>25946</xdr:rowOff>
    </xdr:to>
    <xdr:sp macro="" textlink="">
      <xdr:nvSpPr>
        <xdr:cNvPr id="653" name="円/楕円 652"/>
        <xdr:cNvSpPr/>
      </xdr:nvSpPr>
      <xdr:spPr>
        <a:xfrm>
          <a:off x="14541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42473</xdr:rowOff>
    </xdr:from>
    <xdr:ext cx="469744" cy="259045"/>
    <xdr:sp macro="" textlink="">
      <xdr:nvSpPr>
        <xdr:cNvPr id="654" name="テキスト ボックス 653"/>
        <xdr:cNvSpPr txBox="1"/>
      </xdr:nvSpPr>
      <xdr:spPr>
        <a:xfrm>
          <a:off x="14357427" y="132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119635</xdr:rowOff>
    </xdr:from>
    <xdr:to>
      <xdr:col>20</xdr:col>
      <xdr:colOff>9525</xdr:colOff>
      <xdr:row>77</xdr:row>
      <xdr:rowOff>49785</xdr:rowOff>
    </xdr:to>
    <xdr:sp macro="" textlink="">
      <xdr:nvSpPr>
        <xdr:cNvPr id="655" name="円/楕円 654"/>
        <xdr:cNvSpPr/>
      </xdr:nvSpPr>
      <xdr:spPr>
        <a:xfrm>
          <a:off x="136525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66311</xdr:rowOff>
    </xdr:from>
    <xdr:ext cx="534377" cy="259045"/>
    <xdr:sp macro="" textlink="">
      <xdr:nvSpPr>
        <xdr:cNvPr id="656" name="テキスト ボックス 655"/>
        <xdr:cNvSpPr txBox="1"/>
      </xdr:nvSpPr>
      <xdr:spPr>
        <a:xfrm>
          <a:off x="13436111" y="129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148450</xdr:rowOff>
    </xdr:from>
    <xdr:to>
      <xdr:col>18</xdr:col>
      <xdr:colOff>492125</xdr:colOff>
      <xdr:row>77</xdr:row>
      <xdr:rowOff>78600</xdr:rowOff>
    </xdr:to>
    <xdr:sp macro="" textlink="">
      <xdr:nvSpPr>
        <xdr:cNvPr id="657" name="円/楕円 656"/>
        <xdr:cNvSpPr/>
      </xdr:nvSpPr>
      <xdr:spPr>
        <a:xfrm>
          <a:off x="12763500" y="131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95128</xdr:rowOff>
    </xdr:from>
    <xdr:ext cx="534377" cy="259045"/>
    <xdr:sp macro="" textlink="">
      <xdr:nvSpPr>
        <xdr:cNvPr id="658" name="テキスト ボックス 657"/>
        <xdr:cNvSpPr txBox="1"/>
      </xdr:nvSpPr>
      <xdr:spPr>
        <a:xfrm>
          <a:off x="12547111" y="129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30201</xdr:rowOff>
    </xdr:from>
    <xdr:to>
      <xdr:col>23</xdr:col>
      <xdr:colOff>517525</xdr:colOff>
      <xdr:row>97</xdr:row>
      <xdr:rowOff>37336</xdr:rowOff>
    </xdr:to>
    <xdr:cxnSp macro="">
      <xdr:nvCxnSpPr>
        <xdr:cNvPr id="689" name="直線コネクタ 688"/>
        <xdr:cNvCxnSpPr/>
      </xdr:nvCxnSpPr>
      <xdr:spPr>
        <a:xfrm flipV="1">
          <a:off x="15481300" y="16660851"/>
          <a:ext cx="8382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20566</xdr:rowOff>
    </xdr:from>
    <xdr:to>
      <xdr:col>22</xdr:col>
      <xdr:colOff>365125</xdr:colOff>
      <xdr:row>97</xdr:row>
      <xdr:rowOff>37336</xdr:rowOff>
    </xdr:to>
    <xdr:cxnSp macro="">
      <xdr:nvCxnSpPr>
        <xdr:cNvPr id="692" name="直線コネクタ 691"/>
        <xdr:cNvCxnSpPr/>
      </xdr:nvCxnSpPr>
      <xdr:spPr>
        <a:xfrm>
          <a:off x="14592300" y="16651216"/>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10508</xdr:rowOff>
    </xdr:from>
    <xdr:to>
      <xdr:col>21</xdr:col>
      <xdr:colOff>161925</xdr:colOff>
      <xdr:row>97</xdr:row>
      <xdr:rowOff>20566</xdr:rowOff>
    </xdr:to>
    <xdr:cxnSp macro="">
      <xdr:nvCxnSpPr>
        <xdr:cNvPr id="695" name="直線コネクタ 694"/>
        <xdr:cNvCxnSpPr/>
      </xdr:nvCxnSpPr>
      <xdr:spPr>
        <a:xfrm>
          <a:off x="13703300" y="1664115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5299</xdr:rowOff>
    </xdr:from>
    <xdr:to>
      <xdr:col>19</xdr:col>
      <xdr:colOff>644525</xdr:colOff>
      <xdr:row>97</xdr:row>
      <xdr:rowOff>10508</xdr:rowOff>
    </xdr:to>
    <xdr:cxnSp macro="">
      <xdr:nvCxnSpPr>
        <xdr:cNvPr id="698" name="直線コネクタ 697"/>
        <xdr:cNvCxnSpPr/>
      </xdr:nvCxnSpPr>
      <xdr:spPr>
        <a:xfrm>
          <a:off x="12814300" y="16635949"/>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150851</xdr:rowOff>
    </xdr:from>
    <xdr:to>
      <xdr:col>23</xdr:col>
      <xdr:colOff>568325</xdr:colOff>
      <xdr:row>97</xdr:row>
      <xdr:rowOff>81001</xdr:rowOff>
    </xdr:to>
    <xdr:sp macro="" textlink="">
      <xdr:nvSpPr>
        <xdr:cNvPr id="708" name="円/楕円 707"/>
        <xdr:cNvSpPr/>
      </xdr:nvSpPr>
      <xdr:spPr>
        <a:xfrm>
          <a:off x="16268700" y="166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129278</xdr:rowOff>
    </xdr:from>
    <xdr:ext cx="534377" cy="259045"/>
    <xdr:sp macro="" textlink="">
      <xdr:nvSpPr>
        <xdr:cNvPr id="709" name="公債費該当値テキスト"/>
        <xdr:cNvSpPr txBox="1"/>
      </xdr:nvSpPr>
      <xdr:spPr>
        <a:xfrm>
          <a:off x="16370300" y="165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25,206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157986</xdr:rowOff>
    </xdr:from>
    <xdr:to>
      <xdr:col>22</xdr:col>
      <xdr:colOff>415925</xdr:colOff>
      <xdr:row>97</xdr:row>
      <xdr:rowOff>88136</xdr:rowOff>
    </xdr:to>
    <xdr:sp macro="" textlink="">
      <xdr:nvSpPr>
        <xdr:cNvPr id="710" name="円/楕円 709"/>
        <xdr:cNvSpPr/>
      </xdr:nvSpPr>
      <xdr:spPr>
        <a:xfrm>
          <a:off x="15430500" y="166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79263</xdr:rowOff>
    </xdr:from>
    <xdr:ext cx="534377" cy="259045"/>
    <xdr:sp macro="" textlink="">
      <xdr:nvSpPr>
        <xdr:cNvPr id="711" name="テキスト ボックス 710"/>
        <xdr:cNvSpPr txBox="1"/>
      </xdr:nvSpPr>
      <xdr:spPr>
        <a:xfrm>
          <a:off x="15214111" y="1670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141216</xdr:rowOff>
    </xdr:from>
    <xdr:to>
      <xdr:col>21</xdr:col>
      <xdr:colOff>212725</xdr:colOff>
      <xdr:row>97</xdr:row>
      <xdr:rowOff>71366</xdr:rowOff>
    </xdr:to>
    <xdr:sp macro="" textlink="">
      <xdr:nvSpPr>
        <xdr:cNvPr id="712" name="円/楕円 711"/>
        <xdr:cNvSpPr/>
      </xdr:nvSpPr>
      <xdr:spPr>
        <a:xfrm>
          <a:off x="14541500" y="166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62493</xdr:rowOff>
    </xdr:from>
    <xdr:ext cx="534377" cy="259045"/>
    <xdr:sp macro="" textlink="">
      <xdr:nvSpPr>
        <xdr:cNvPr id="713" name="テキスト ボックス 712"/>
        <xdr:cNvSpPr txBox="1"/>
      </xdr:nvSpPr>
      <xdr:spPr>
        <a:xfrm>
          <a:off x="14325111" y="166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131158</xdr:rowOff>
    </xdr:from>
    <xdr:to>
      <xdr:col>20</xdr:col>
      <xdr:colOff>9525</xdr:colOff>
      <xdr:row>97</xdr:row>
      <xdr:rowOff>61308</xdr:rowOff>
    </xdr:to>
    <xdr:sp macro="" textlink="">
      <xdr:nvSpPr>
        <xdr:cNvPr id="714" name="円/楕円 713"/>
        <xdr:cNvSpPr/>
      </xdr:nvSpPr>
      <xdr:spPr>
        <a:xfrm>
          <a:off x="13652500" y="165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52435</xdr:rowOff>
    </xdr:from>
    <xdr:ext cx="534377" cy="259045"/>
    <xdr:sp macro="" textlink="">
      <xdr:nvSpPr>
        <xdr:cNvPr id="715" name="テキスト ボックス 714"/>
        <xdr:cNvSpPr txBox="1"/>
      </xdr:nvSpPr>
      <xdr:spPr>
        <a:xfrm>
          <a:off x="13436111" y="166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125949</xdr:rowOff>
    </xdr:from>
    <xdr:to>
      <xdr:col>18</xdr:col>
      <xdr:colOff>492125</xdr:colOff>
      <xdr:row>97</xdr:row>
      <xdr:rowOff>56099</xdr:rowOff>
    </xdr:to>
    <xdr:sp macro="" textlink="">
      <xdr:nvSpPr>
        <xdr:cNvPr id="716" name="円/楕円 715"/>
        <xdr:cNvSpPr/>
      </xdr:nvSpPr>
      <xdr:spPr>
        <a:xfrm>
          <a:off x="12763500" y="165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47226</xdr:rowOff>
    </xdr:from>
    <xdr:ext cx="534377" cy="259045"/>
    <xdr:sp macro="" textlink="">
      <xdr:nvSpPr>
        <xdr:cNvPr id="717" name="テキスト ボックス 716"/>
        <xdr:cNvSpPr txBox="1"/>
      </xdr:nvSpPr>
      <xdr:spPr>
        <a:xfrm>
          <a:off x="12547111" y="166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・土木費は，住民一人当たり</a:t>
          </a:r>
          <a:r>
            <a:rPr kumimoji="1" lang="en-US" altLang="ja-JP" sz="1300">
              <a:latin typeface="ＭＳ Ｐゴシック"/>
            </a:rPr>
            <a:t>73,793</a:t>
          </a:r>
          <a:r>
            <a:rPr kumimoji="1" lang="ja-JP" altLang="en-US" sz="1300">
              <a:latin typeface="ＭＳ Ｐゴシック"/>
            </a:rPr>
            <a:t>円となっており，類似団体に比べ高い数値となっているが，これは，市街地液状化対策工事の増が主な要因となっている。</a:t>
          </a:r>
          <a:r>
            <a:rPr kumimoji="1" lang="ja-JP" altLang="ja-JP" sz="1300">
              <a:solidFill>
                <a:schemeClr val="dk1"/>
              </a:solidFill>
              <a:effectLst/>
              <a:latin typeface="+mn-lt"/>
              <a:ea typeface="+mn-ea"/>
              <a:cs typeface="+mn-cs"/>
            </a:rPr>
            <a:t>計画的かつ円滑な執行に努め，復興事業の完了を目指す。</a:t>
          </a:r>
          <a:endParaRPr lang="ja-JP" altLang="ja-JP" sz="1300">
            <a:effectLst/>
          </a:endParaRPr>
        </a:p>
        <a:p>
          <a:r>
            <a:rPr kumimoji="1" lang="ja-JP" altLang="en-US" sz="1300">
              <a:latin typeface="ＭＳ Ｐゴシック"/>
            </a:rPr>
            <a:t>・教育費は，住民一人当たり</a:t>
          </a:r>
          <a:r>
            <a:rPr kumimoji="1" lang="en-US" altLang="ja-JP" sz="1300">
              <a:latin typeface="ＭＳ Ｐゴシック"/>
            </a:rPr>
            <a:t>50,934</a:t>
          </a:r>
          <a:r>
            <a:rPr kumimoji="1" lang="ja-JP" altLang="en-US" sz="1300">
              <a:latin typeface="ＭＳ Ｐゴシック"/>
            </a:rPr>
            <a:t>円となっている。前年度から増加した要因としては，子どものための教育・保育給付費（</a:t>
          </a:r>
          <a:r>
            <a:rPr kumimoji="1" lang="en-US" altLang="ja-JP" sz="1300">
              <a:latin typeface="ＭＳ Ｐゴシック"/>
            </a:rPr>
            <a:t>1</a:t>
          </a:r>
          <a:r>
            <a:rPr kumimoji="1" lang="ja-JP" altLang="en-US" sz="1300">
              <a:latin typeface="ＭＳ Ｐゴシック"/>
            </a:rPr>
            <a:t>号認定）や国体施設整備事業の皆増，老朽化した校舎等の大規模改造事業の増等による。</a:t>
          </a:r>
          <a:endParaRPr kumimoji="1" lang="en-US" altLang="ja-JP" sz="1300">
            <a:latin typeface="ＭＳ Ｐゴシック"/>
          </a:endParaRPr>
        </a:p>
        <a:p>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財政調整基金は，中長期的な見通しのもとに積み立てるとともに，歳出の精査を行い，最低限の取り崩しに努めているため，前年度より</a:t>
          </a:r>
          <a:r>
            <a:rPr kumimoji="1" lang="en-US" altLang="ja-JP" sz="1200">
              <a:solidFill>
                <a:sysClr val="windowText" lastClr="000000"/>
              </a:solidFill>
              <a:latin typeface="ＭＳ ゴシック" pitchFamily="49" charset="-128"/>
              <a:ea typeface="ＭＳ ゴシック" pitchFamily="49" charset="-128"/>
            </a:rPr>
            <a:t>2.02</a:t>
          </a:r>
          <a:r>
            <a:rPr kumimoji="1" lang="ja-JP" altLang="en-US" sz="1200">
              <a:solidFill>
                <a:sysClr val="windowText" lastClr="000000"/>
              </a:solidFill>
              <a:latin typeface="ＭＳ ゴシック" pitchFamily="49" charset="-128"/>
              <a:ea typeface="ＭＳ ゴシック" pitchFamily="49" charset="-128"/>
            </a:rPr>
            <a:t>ポイント増加した。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扶助費の増加や復興交付金事業等に係る翌年度繰越財源が多額となっており，実質収支額は</a:t>
          </a:r>
          <a:r>
            <a:rPr kumimoji="1" lang="en-US" altLang="ja-JP" sz="1200">
              <a:solidFill>
                <a:sysClr val="windowText" lastClr="000000"/>
              </a:solidFill>
              <a:latin typeface="ＭＳ ゴシック" pitchFamily="49" charset="-128"/>
              <a:ea typeface="ＭＳ ゴシック" pitchFamily="49" charset="-128"/>
            </a:rPr>
            <a:t>1.23</a:t>
          </a:r>
          <a:r>
            <a:rPr kumimoji="1" lang="ja-JP" altLang="en-US" sz="1200">
              <a:solidFill>
                <a:sysClr val="windowText" lastClr="000000"/>
              </a:solidFill>
              <a:latin typeface="ＭＳ ゴシック" pitchFamily="49" charset="-128"/>
              <a:ea typeface="ＭＳ ゴシック" pitchFamily="49" charset="-128"/>
            </a:rPr>
            <a:t>ポイント減少した。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実質単年度収支の比率は</a:t>
          </a:r>
          <a:r>
            <a:rPr kumimoji="1" lang="en-US" altLang="ja-JP" sz="1200">
              <a:solidFill>
                <a:sysClr val="windowText" lastClr="000000"/>
              </a:solidFill>
              <a:latin typeface="ＭＳ ゴシック" pitchFamily="49" charset="-128"/>
              <a:ea typeface="ＭＳ ゴシック" pitchFamily="49" charset="-128"/>
            </a:rPr>
            <a:t>0.94</a:t>
          </a:r>
          <a:r>
            <a:rPr kumimoji="1" lang="ja-JP" altLang="en-US" sz="1200">
              <a:solidFill>
                <a:sysClr val="windowText" lastClr="000000"/>
              </a:solidFill>
              <a:latin typeface="ＭＳ ゴシック" pitchFamily="49" charset="-128"/>
              <a:ea typeface="ＭＳ ゴシック" pitchFamily="49" charset="-128"/>
            </a:rPr>
            <a:t>ポイント上昇したが，前年度に引き続き赤字となっているため，今後も事務事業の見直しなどにより歳出の合理化を図り，健全な財政運営に努めていく。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a:t>
          </a:r>
          <a:r>
            <a:rPr kumimoji="1" lang="ja-JP" altLang="en-US" sz="1400">
              <a:solidFill>
                <a:sysClr val="windowText" lastClr="000000"/>
              </a:solidFill>
              <a:latin typeface="ＭＳ ゴシック" pitchFamily="49" charset="-128"/>
              <a:ea typeface="ＭＳ ゴシック" pitchFamily="49" charset="-128"/>
            </a:rPr>
            <a:t>実質赤字比率の算定をはじめた平成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年度（平成</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年度決算）以降，一般会計及び特別会計に赤字は生じていない。</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国民健康保険特別会計の黒字額が減少しているが，これは国民健康保険税や繰入金の減等によるものである。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今後，鹿嶋市全体として引き続き適正な事業運営に努めていく。</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29041045</v>
      </c>
      <c r="BO4" s="381"/>
      <c r="BP4" s="381"/>
      <c r="BQ4" s="381"/>
      <c r="BR4" s="381"/>
      <c r="BS4" s="381"/>
      <c r="BT4" s="381"/>
      <c r="BU4" s="382"/>
      <c r="BV4" s="380">
        <v>32317864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6.1</v>
      </c>
      <c r="CU4" s="387"/>
      <c r="CV4" s="387"/>
      <c r="CW4" s="387"/>
      <c r="CX4" s="387"/>
      <c r="CY4" s="387"/>
      <c r="CZ4" s="387"/>
      <c r="DA4" s="388"/>
      <c r="DB4" s="386">
        <v>7.4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25235027</v>
      </c>
      <c r="BO5" s="418"/>
      <c r="BP5" s="418"/>
      <c r="BQ5" s="418"/>
      <c r="BR5" s="418"/>
      <c r="BS5" s="418"/>
      <c r="BT5" s="418"/>
      <c r="BU5" s="419"/>
      <c r="BV5" s="417">
        <v>29162435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92.5</v>
      </c>
      <c r="CU5" s="415"/>
      <c r="CV5" s="415"/>
      <c r="CW5" s="415"/>
      <c r="CX5" s="415"/>
      <c r="CY5" s="415"/>
      <c r="CZ5" s="415"/>
      <c r="DA5" s="416"/>
      <c r="DB5" s="414">
        <v>91.1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3806018</v>
      </c>
      <c r="BO6" s="418"/>
      <c r="BP6" s="418"/>
      <c r="BQ6" s="418"/>
      <c r="BR6" s="418"/>
      <c r="BS6" s="418"/>
      <c r="BT6" s="418"/>
      <c r="BU6" s="419"/>
      <c r="BV6" s="417">
        <v>3155429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95.7</v>
      </c>
      <c r="CU6" s="455"/>
      <c r="CV6" s="455"/>
      <c r="CW6" s="455"/>
      <c r="CX6" s="455"/>
      <c r="CY6" s="455"/>
      <c r="CZ6" s="455"/>
      <c r="DA6" s="456"/>
      <c r="DB6" s="454">
        <v>94.1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2943691</v>
      </c>
      <c r="BO7" s="418"/>
      <c r="BP7" s="418"/>
      <c r="BQ7" s="418"/>
      <c r="BR7" s="418"/>
      <c r="BS7" s="418"/>
      <c r="BT7" s="418"/>
      <c r="BU7" s="419"/>
      <c r="BV7" s="417">
        <v>2129049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14062739</v>
      </c>
      <c r="CU7" s="418"/>
      <c r="CV7" s="418"/>
      <c r="CW7" s="418"/>
      <c r="CX7" s="418"/>
      <c r="CY7" s="418"/>
      <c r="CZ7" s="418"/>
      <c r="DA7" s="419"/>
      <c r="DB7" s="417">
        <v>13942252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862327</v>
      </c>
      <c r="BO8" s="418"/>
      <c r="BP8" s="418"/>
      <c r="BQ8" s="418"/>
      <c r="BR8" s="418"/>
      <c r="BS8" s="418"/>
      <c r="BT8" s="418"/>
      <c r="BU8" s="419"/>
      <c r="BV8" s="417">
        <v>1026380</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0.98</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67879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-164053</v>
      </c>
      <c r="BO9" s="418"/>
      <c r="BP9" s="418"/>
      <c r="BQ9" s="418"/>
      <c r="BR9" s="418"/>
      <c r="BS9" s="418"/>
      <c r="BT9" s="418"/>
      <c r="BU9" s="419"/>
      <c r="BV9" s="417">
        <v>-37777</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9.9</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66093</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586</v>
      </c>
      <c r="BO10" s="418"/>
      <c r="BP10" s="418"/>
      <c r="BQ10" s="418"/>
      <c r="BR10" s="418"/>
      <c r="BS10" s="418"/>
      <c r="BT10" s="418"/>
      <c r="BU10" s="419"/>
      <c r="BV10" s="417">
        <v>924</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68127</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297000</v>
      </c>
      <c r="BO12" s="418"/>
      <c r="BP12" s="418"/>
      <c r="BQ12" s="418"/>
      <c r="BR12" s="418"/>
      <c r="BS12" s="418"/>
      <c r="BT12" s="418"/>
      <c r="BU12" s="419"/>
      <c r="BV12" s="417">
        <v>550000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67251</v>
      </c>
      <c r="S13" s="499"/>
      <c r="T13" s="499"/>
      <c r="U13" s="499"/>
      <c r="V13" s="500"/>
      <c r="W13" s="433" t="s">
        <v>122</v>
      </c>
      <c r="X13" s="434"/>
      <c r="Y13" s="434"/>
      <c r="Z13" s="434"/>
      <c r="AA13" s="434"/>
      <c r="AB13" s="424"/>
      <c r="AC13" s="468">
        <v>940</v>
      </c>
      <c r="AD13" s="469"/>
      <c r="AE13" s="469"/>
      <c r="AF13" s="469"/>
      <c r="AG13" s="508"/>
      <c r="AH13" s="468">
        <v>815</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-460467</v>
      </c>
      <c r="BO13" s="418"/>
      <c r="BP13" s="418"/>
      <c r="BQ13" s="418"/>
      <c r="BR13" s="418"/>
      <c r="BS13" s="418"/>
      <c r="BT13" s="418"/>
      <c r="BU13" s="419"/>
      <c r="BV13" s="417">
        <v>-586853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7.3</v>
      </c>
      <c r="CU13" s="415"/>
      <c r="CV13" s="415"/>
      <c r="CW13" s="415"/>
      <c r="CX13" s="415"/>
      <c r="CY13" s="415"/>
      <c r="CZ13" s="415"/>
      <c r="DA13" s="416"/>
      <c r="DB13" s="414">
        <v>8.1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68182</v>
      </c>
      <c r="S14" s="499"/>
      <c r="T14" s="499"/>
      <c r="U14" s="499"/>
      <c r="V14" s="500"/>
      <c r="W14" s="407"/>
      <c r="X14" s="408"/>
      <c r="Y14" s="408"/>
      <c r="Z14" s="408"/>
      <c r="AA14" s="408"/>
      <c r="AB14" s="397"/>
      <c r="AC14" s="501">
        <v>3.2</v>
      </c>
      <c r="AD14" s="502"/>
      <c r="AE14" s="502"/>
      <c r="AF14" s="502"/>
      <c r="AG14" s="503"/>
      <c r="AH14" s="501">
        <v>3.1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48.1</v>
      </c>
      <c r="CU14" s="513"/>
      <c r="CV14" s="513"/>
      <c r="CW14" s="513"/>
      <c r="CX14" s="513"/>
      <c r="CY14" s="513"/>
      <c r="CZ14" s="513"/>
      <c r="DA14" s="514"/>
      <c r="DB14" s="512">
        <v>52.5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67331</v>
      </c>
      <c r="S15" s="499"/>
      <c r="T15" s="499"/>
      <c r="U15" s="499"/>
      <c r="V15" s="500"/>
      <c r="W15" s="433" t="s">
        <v>129</v>
      </c>
      <c r="X15" s="434"/>
      <c r="Y15" s="434"/>
      <c r="Z15" s="434"/>
      <c r="AA15" s="434"/>
      <c r="AB15" s="424"/>
      <c r="AC15" s="468">
        <v>10067</v>
      </c>
      <c r="AD15" s="469"/>
      <c r="AE15" s="469"/>
      <c r="AF15" s="469"/>
      <c r="AG15" s="508"/>
      <c r="AH15" s="468">
        <v>9078</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10349985</v>
      </c>
      <c r="BO15" s="381"/>
      <c r="BP15" s="381"/>
      <c r="BQ15" s="381"/>
      <c r="BR15" s="381"/>
      <c r="BS15" s="381"/>
      <c r="BT15" s="381"/>
      <c r="BU15" s="382"/>
      <c r="BV15" s="380">
        <v>10324299</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34.5</v>
      </c>
      <c r="AD16" s="502"/>
      <c r="AE16" s="502"/>
      <c r="AF16" s="502"/>
      <c r="AG16" s="503"/>
      <c r="AH16" s="501">
        <v>34.4</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10622563</v>
      </c>
      <c r="BO16" s="418"/>
      <c r="BP16" s="418"/>
      <c r="BQ16" s="418"/>
      <c r="BR16" s="418"/>
      <c r="BS16" s="418"/>
      <c r="BT16" s="418"/>
      <c r="BU16" s="419"/>
      <c r="BV16" s="417">
        <v>10531111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18198</v>
      </c>
      <c r="AD17" s="469"/>
      <c r="AE17" s="469"/>
      <c r="AF17" s="469"/>
      <c r="AG17" s="508"/>
      <c r="AH17" s="468">
        <v>16487</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13349826</v>
      </c>
      <c r="BO17" s="418"/>
      <c r="BP17" s="418"/>
      <c r="BQ17" s="418"/>
      <c r="BR17" s="418"/>
      <c r="BS17" s="418"/>
      <c r="BT17" s="418"/>
      <c r="BU17" s="419"/>
      <c r="BV17" s="417">
        <v>13294195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106.02</v>
      </c>
      <c r="M18" s="530"/>
      <c r="N18" s="530"/>
      <c r="O18" s="530"/>
      <c r="P18" s="530"/>
      <c r="Q18" s="530"/>
      <c r="R18" s="531"/>
      <c r="S18" s="531"/>
      <c r="T18" s="531"/>
      <c r="U18" s="531"/>
      <c r="V18" s="532"/>
      <c r="W18" s="435"/>
      <c r="X18" s="436"/>
      <c r="Y18" s="436"/>
      <c r="Z18" s="436"/>
      <c r="AA18" s="436"/>
      <c r="AB18" s="427"/>
      <c r="AC18" s="533">
        <v>62.3</v>
      </c>
      <c r="AD18" s="534"/>
      <c r="AE18" s="534"/>
      <c r="AF18" s="534"/>
      <c r="AG18" s="535"/>
      <c r="AH18" s="533">
        <v>62.5</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12441724</v>
      </c>
      <c r="BO18" s="418"/>
      <c r="BP18" s="418"/>
      <c r="BQ18" s="418"/>
      <c r="BR18" s="418"/>
      <c r="BS18" s="418"/>
      <c r="BT18" s="418"/>
      <c r="BU18" s="419"/>
      <c r="BV18" s="417">
        <v>12390189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640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16664627</v>
      </c>
      <c r="BO19" s="418"/>
      <c r="BP19" s="418"/>
      <c r="BQ19" s="418"/>
      <c r="BR19" s="418"/>
      <c r="BS19" s="418"/>
      <c r="BT19" s="418"/>
      <c r="BU19" s="419"/>
      <c r="BV19" s="417">
        <v>16729641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27450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16953624</v>
      </c>
      <c r="BO23" s="418"/>
      <c r="BP23" s="418"/>
      <c r="BQ23" s="418"/>
      <c r="BR23" s="418"/>
      <c r="BS23" s="418"/>
      <c r="BT23" s="418"/>
      <c r="BU23" s="419"/>
      <c r="BV23" s="417">
        <v>17253707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8360</v>
      </c>
      <c r="R24" s="469"/>
      <c r="S24" s="469"/>
      <c r="T24" s="469"/>
      <c r="U24" s="469"/>
      <c r="V24" s="508"/>
      <c r="W24" s="563"/>
      <c r="X24" s="551"/>
      <c r="Y24" s="552"/>
      <c r="Z24" s="467" t="s">
        <v>152</v>
      </c>
      <c r="AA24" s="447"/>
      <c r="AB24" s="447"/>
      <c r="AC24" s="447"/>
      <c r="AD24" s="447"/>
      <c r="AE24" s="447"/>
      <c r="AF24" s="447"/>
      <c r="AG24" s="448"/>
      <c r="AH24" s="468">
        <v>362</v>
      </c>
      <c r="AI24" s="469"/>
      <c r="AJ24" s="469"/>
      <c r="AK24" s="469"/>
      <c r="AL24" s="508"/>
      <c r="AM24" s="468">
        <v>1038578</v>
      </c>
      <c r="AN24" s="469"/>
      <c r="AO24" s="469"/>
      <c r="AP24" s="469"/>
      <c r="AQ24" s="469"/>
      <c r="AR24" s="508"/>
      <c r="AS24" s="468">
        <v>2869</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12219197</v>
      </c>
      <c r="BO24" s="418"/>
      <c r="BP24" s="418"/>
      <c r="BQ24" s="418"/>
      <c r="BR24" s="418"/>
      <c r="BS24" s="418"/>
      <c r="BT24" s="418"/>
      <c r="BU24" s="419"/>
      <c r="BV24" s="417">
        <v>12374441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2</v>
      </c>
      <c r="M25" s="469"/>
      <c r="N25" s="469"/>
      <c r="O25" s="469"/>
      <c r="P25" s="508"/>
      <c r="Q25" s="468">
        <v>6670</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2564668</v>
      </c>
      <c r="BO25" s="381"/>
      <c r="BP25" s="381"/>
      <c r="BQ25" s="381"/>
      <c r="BR25" s="381"/>
      <c r="BS25" s="381"/>
      <c r="BT25" s="381"/>
      <c r="BU25" s="382"/>
      <c r="BV25" s="380">
        <v>2655154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6020</v>
      </c>
      <c r="R26" s="469"/>
      <c r="S26" s="469"/>
      <c r="T26" s="469"/>
      <c r="U26" s="469"/>
      <c r="V26" s="508"/>
      <c r="W26" s="563"/>
      <c r="X26" s="551"/>
      <c r="Y26" s="552"/>
      <c r="Z26" s="467" t="s">
        <v>158</v>
      </c>
      <c r="AA26" s="573"/>
      <c r="AB26" s="573"/>
      <c r="AC26" s="573"/>
      <c r="AD26" s="573"/>
      <c r="AE26" s="573"/>
      <c r="AF26" s="573"/>
      <c r="AG26" s="574"/>
      <c r="AH26" s="468">
        <v>7</v>
      </c>
      <c r="AI26" s="469"/>
      <c r="AJ26" s="469"/>
      <c r="AK26" s="469"/>
      <c r="AL26" s="508"/>
      <c r="AM26" s="468">
        <v>23583</v>
      </c>
      <c r="AN26" s="469"/>
      <c r="AO26" s="469"/>
      <c r="AP26" s="469"/>
      <c r="AQ26" s="469"/>
      <c r="AR26" s="508"/>
      <c r="AS26" s="468">
        <v>3369</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160</v>
      </c>
      <c r="F27" s="447"/>
      <c r="G27" s="447"/>
      <c r="H27" s="447"/>
      <c r="I27" s="447"/>
      <c r="J27" s="447"/>
      <c r="K27" s="448"/>
      <c r="L27" s="468">
        <v>1</v>
      </c>
      <c r="M27" s="469"/>
      <c r="N27" s="469"/>
      <c r="O27" s="469"/>
      <c r="P27" s="508"/>
      <c r="Q27" s="468">
        <v>3960</v>
      </c>
      <c r="R27" s="469"/>
      <c r="S27" s="469"/>
      <c r="T27" s="469"/>
      <c r="U27" s="469"/>
      <c r="V27" s="508"/>
      <c r="W27" s="563"/>
      <c r="X27" s="551"/>
      <c r="Y27" s="552"/>
      <c r="Z27" s="467" t="s">
        <v>161</v>
      </c>
      <c r="AA27" s="447"/>
      <c r="AB27" s="447"/>
      <c r="AC27" s="447"/>
      <c r="AD27" s="447"/>
      <c r="AE27" s="447"/>
      <c r="AF27" s="447"/>
      <c r="AG27" s="448"/>
      <c r="AH27" s="468">
        <v>30</v>
      </c>
      <c r="AI27" s="469"/>
      <c r="AJ27" s="469"/>
      <c r="AK27" s="469"/>
      <c r="AL27" s="508"/>
      <c r="AM27" s="468">
        <v>78600</v>
      </c>
      <c r="AN27" s="469"/>
      <c r="AO27" s="469"/>
      <c r="AP27" s="469"/>
      <c r="AQ27" s="469"/>
      <c r="AR27" s="508"/>
      <c r="AS27" s="468">
        <v>2620</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586338</v>
      </c>
      <c r="BO27" s="587"/>
      <c r="BP27" s="587"/>
      <c r="BQ27" s="587"/>
      <c r="BR27" s="587"/>
      <c r="BS27" s="587"/>
      <c r="BT27" s="587"/>
      <c r="BU27" s="588"/>
      <c r="BV27" s="586">
        <v>586299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163</v>
      </c>
      <c r="F28" s="447"/>
      <c r="G28" s="447"/>
      <c r="H28" s="447"/>
      <c r="I28" s="447"/>
      <c r="J28" s="447"/>
      <c r="K28" s="448"/>
      <c r="L28" s="468">
        <v>1</v>
      </c>
      <c r="M28" s="469"/>
      <c r="N28" s="469"/>
      <c r="O28" s="469"/>
      <c r="P28" s="508"/>
      <c r="Q28" s="468">
        <v>3630</v>
      </c>
      <c r="R28" s="469"/>
      <c r="S28" s="469"/>
      <c r="T28" s="469"/>
      <c r="U28" s="469"/>
      <c r="V28" s="508"/>
      <c r="W28" s="563"/>
      <c r="X28" s="551"/>
      <c r="Y28" s="552"/>
      <c r="Z28" s="467" t="s">
        <v>164</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2610117</v>
      </c>
      <c r="BO28" s="381"/>
      <c r="BP28" s="381"/>
      <c r="BQ28" s="381"/>
      <c r="BR28" s="381"/>
      <c r="BS28" s="381"/>
      <c r="BT28" s="381"/>
      <c r="BU28" s="382"/>
      <c r="BV28" s="380">
        <v>2306531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167</v>
      </c>
      <c r="F29" s="447"/>
      <c r="G29" s="447"/>
      <c r="H29" s="447"/>
      <c r="I29" s="447"/>
      <c r="J29" s="447"/>
      <c r="K29" s="448"/>
      <c r="L29" s="468">
        <v>20</v>
      </c>
      <c r="M29" s="469"/>
      <c r="N29" s="469"/>
      <c r="O29" s="469"/>
      <c r="P29" s="508"/>
      <c r="Q29" s="468">
        <v>3420</v>
      </c>
      <c r="R29" s="469"/>
      <c r="S29" s="469"/>
      <c r="T29" s="469"/>
      <c r="U29" s="469"/>
      <c r="V29" s="508"/>
      <c r="W29" s="564"/>
      <c r="X29" s="565"/>
      <c r="Y29" s="566"/>
      <c r="Z29" s="467" t="s">
        <v>168</v>
      </c>
      <c r="AA29" s="447"/>
      <c r="AB29" s="447"/>
      <c r="AC29" s="447"/>
      <c r="AD29" s="447"/>
      <c r="AE29" s="447"/>
      <c r="AF29" s="447"/>
      <c r="AG29" s="448"/>
      <c r="AH29" s="468">
        <v>392</v>
      </c>
      <c r="AI29" s="469"/>
      <c r="AJ29" s="469"/>
      <c r="AK29" s="469"/>
      <c r="AL29" s="508"/>
      <c r="AM29" s="468">
        <v>1117178</v>
      </c>
      <c r="AN29" s="469"/>
      <c r="AO29" s="469"/>
      <c r="AP29" s="469"/>
      <c r="AQ29" s="469"/>
      <c r="AR29" s="508"/>
      <c r="AS29" s="468">
        <v>2850</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317183</v>
      </c>
      <c r="BO29" s="418"/>
      <c r="BP29" s="418"/>
      <c r="BQ29" s="418"/>
      <c r="BR29" s="418"/>
      <c r="BS29" s="418"/>
      <c r="BT29" s="418"/>
      <c r="BU29" s="419"/>
      <c r="BV29" s="417">
        <v>316748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1520830</v>
      </c>
      <c r="BO30" s="587"/>
      <c r="BP30" s="587"/>
      <c r="BQ30" s="587"/>
      <c r="BR30" s="587"/>
      <c r="BS30" s="587"/>
      <c r="BT30" s="587"/>
      <c r="BU30" s="588"/>
      <c r="BV30" s="586">
        <v>4606918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公共下水道特別会計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鹿嶋市農業公社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墓地特別会計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大野区域水道事業会計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鹿嶋市文化スポーツ振興事業団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鹿島臨海都市計画事業鹿嶋市平井東部土地区画整理事業特別会計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茨城租税債権管理機構(一般会計）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鹿嶋市土地開発公社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茨城県後期高齢者医療広域連合（後期高齢医療特別会計）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鹿行広域事務組合（一般会計）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鹿行広域事務組合（養護老人ホーム事業特別会計）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鹿行広域事務組合（消防特別会計）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鹿行広域事務組合（火葬場事業特別会計）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鹿行広域事務組合（審査会事業特別会計）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7" t="s">
        <v>528</v>
      </c>
      <c r="D34" s="1187"/>
      <c r="E34" s="1188"/>
      <c r="F34" s="32">
        <v>6.97</v>
      </c>
      <c r="G34" s="33">
        <v>6.93</v>
      </c>
      <c r="H34" s="33">
        <v>6.93</v>
      </c>
      <c r="I34" s="33">
        <v>9.23</v>
      </c>
      <c r="J34" s="34">
        <v>10.75</v>
      </c>
      <c r="K34" s="22"/>
      <c r="L34" s="22"/>
      <c r="M34" s="22"/>
      <c r="N34" s="22"/>
      <c r="O34" s="22"/>
      <c r="P34" s="22"/>
    </row>
    <row r="35" spans="1:16" ht="39" customHeight="1">
      <c r="A35" s="22"/>
      <c r="B35" s="35"/>
      <c r="C35" s="1181" t="s">
        <v>529</v>
      </c>
      <c r="D35" s="1182"/>
      <c r="E35" s="1183"/>
      <c r="F35" s="36">
        <v>11.13</v>
      </c>
      <c r="G35" s="37">
        <v>4.7699999999999996</v>
      </c>
      <c r="H35" s="37">
        <v>7.86</v>
      </c>
      <c r="I35" s="37">
        <v>7.4</v>
      </c>
      <c r="J35" s="38">
        <v>6.14</v>
      </c>
      <c r="K35" s="22"/>
      <c r="L35" s="22"/>
      <c r="M35" s="22"/>
      <c r="N35" s="22"/>
      <c r="O35" s="22"/>
      <c r="P35" s="22"/>
    </row>
    <row r="36" spans="1:16" ht="39" customHeight="1">
      <c r="A36" s="22"/>
      <c r="B36" s="35"/>
      <c r="C36" s="1181" t="s">
        <v>530</v>
      </c>
      <c r="D36" s="1182"/>
      <c r="E36" s="1183"/>
      <c r="F36" s="36">
        <v>7.57</v>
      </c>
      <c r="G36" s="37">
        <v>7.48</v>
      </c>
      <c r="H36" s="37">
        <v>5.21</v>
      </c>
      <c r="I36" s="37">
        <v>4.8499999999999996</v>
      </c>
      <c r="J36" s="38">
        <v>5.35</v>
      </c>
      <c r="K36" s="22"/>
      <c r="L36" s="22"/>
      <c r="M36" s="22"/>
      <c r="N36" s="22"/>
      <c r="O36" s="22"/>
      <c r="P36" s="22"/>
    </row>
    <row r="37" spans="1:16" ht="39" customHeight="1">
      <c r="A37" s="22"/>
      <c r="B37" s="35"/>
      <c r="C37" s="1181" t="s">
        <v>531</v>
      </c>
      <c r="D37" s="1182"/>
      <c r="E37" s="1183"/>
      <c r="F37" s="36">
        <v>3.87</v>
      </c>
      <c r="G37" s="37">
        <v>3.16</v>
      </c>
      <c r="H37" s="37">
        <v>2.27</v>
      </c>
      <c r="I37" s="37">
        <v>3.38</v>
      </c>
      <c r="J37" s="38">
        <v>1.38</v>
      </c>
      <c r="K37" s="22"/>
      <c r="L37" s="22"/>
      <c r="M37" s="22"/>
      <c r="N37" s="22"/>
      <c r="O37" s="22"/>
      <c r="P37" s="22"/>
    </row>
    <row r="38" spans="1:16" ht="39" customHeight="1">
      <c r="A38" s="22"/>
      <c r="B38" s="35"/>
      <c r="C38" s="1181" t="s">
        <v>532</v>
      </c>
      <c r="D38" s="1182"/>
      <c r="E38" s="1183"/>
      <c r="F38" s="36">
        <v>1.52</v>
      </c>
      <c r="G38" s="37">
        <v>1.39</v>
      </c>
      <c r="H38" s="37">
        <v>0.7</v>
      </c>
      <c r="I38" s="37">
        <v>1.08</v>
      </c>
      <c r="J38" s="38">
        <v>0.92</v>
      </c>
      <c r="K38" s="22"/>
      <c r="L38" s="22"/>
      <c r="M38" s="22"/>
      <c r="N38" s="22"/>
      <c r="O38" s="22"/>
      <c r="P38" s="22"/>
    </row>
    <row r="39" spans="1:16" ht="39" customHeight="1">
      <c r="A39" s="22"/>
      <c r="B39" s="35"/>
      <c r="C39" s="1181" t="s">
        <v>533</v>
      </c>
      <c r="D39" s="1182"/>
      <c r="E39" s="1183"/>
      <c r="F39" s="36">
        <v>0.65</v>
      </c>
      <c r="G39" s="37">
        <v>1.17</v>
      </c>
      <c r="H39" s="37">
        <v>1.1499999999999999</v>
      </c>
      <c r="I39" s="37">
        <v>0.64</v>
      </c>
      <c r="J39" s="38">
        <v>0.64</v>
      </c>
      <c r="K39" s="22"/>
      <c r="L39" s="22"/>
      <c r="M39" s="22"/>
      <c r="N39" s="22"/>
      <c r="O39" s="22"/>
      <c r="P39" s="22"/>
    </row>
    <row r="40" spans="1:16" ht="39" customHeight="1">
      <c r="A40" s="22"/>
      <c r="B40" s="35"/>
      <c r="C40" s="1181" t="s">
        <v>534</v>
      </c>
      <c r="D40" s="1182"/>
      <c r="E40" s="1183"/>
      <c r="F40" s="36">
        <v>0.71</v>
      </c>
      <c r="G40" s="37">
        <v>0.71</v>
      </c>
      <c r="H40" s="37">
        <v>0.28000000000000003</v>
      </c>
      <c r="I40" s="37">
        <v>0.41</v>
      </c>
      <c r="J40" s="38">
        <v>0.53</v>
      </c>
      <c r="K40" s="22"/>
      <c r="L40" s="22"/>
      <c r="M40" s="22"/>
      <c r="N40" s="22"/>
      <c r="O40" s="22"/>
      <c r="P40" s="22"/>
    </row>
    <row r="41" spans="1:16" ht="39" customHeight="1">
      <c r="A41" s="22"/>
      <c r="B41" s="35"/>
      <c r="C41" s="1181" t="s">
        <v>535</v>
      </c>
      <c r="D41" s="1182"/>
      <c r="E41" s="1183"/>
      <c r="F41" s="36">
        <v>0.15</v>
      </c>
      <c r="G41" s="37">
        <v>0.03</v>
      </c>
      <c r="H41" s="37">
        <v>0.06</v>
      </c>
      <c r="I41" s="37">
        <v>0.15</v>
      </c>
      <c r="J41" s="38">
        <v>0.15</v>
      </c>
      <c r="K41" s="22"/>
      <c r="L41" s="22"/>
      <c r="M41" s="22"/>
      <c r="N41" s="22"/>
      <c r="O41" s="22"/>
      <c r="P41" s="22"/>
    </row>
    <row r="42" spans="1:16" ht="39" customHeight="1">
      <c r="A42" s="22"/>
      <c r="B42" s="39"/>
      <c r="C42" s="1181" t="s">
        <v>536</v>
      </c>
      <c r="D42" s="1182"/>
      <c r="E42" s="1183"/>
      <c r="F42" s="36" t="s">
        <v>478</v>
      </c>
      <c r="G42" s="37" t="s">
        <v>478</v>
      </c>
      <c r="H42" s="37" t="s">
        <v>478</v>
      </c>
      <c r="I42" s="37" t="s">
        <v>478</v>
      </c>
      <c r="J42" s="38" t="s">
        <v>478</v>
      </c>
      <c r="K42" s="22"/>
      <c r="L42" s="22"/>
      <c r="M42" s="22"/>
      <c r="N42" s="22"/>
      <c r="O42" s="22"/>
      <c r="P42" s="22"/>
    </row>
    <row r="43" spans="1:16" ht="39" customHeight="1" thickBot="1">
      <c r="A43" s="22"/>
      <c r="B43" s="40"/>
      <c r="C43" s="1184" t="s">
        <v>537</v>
      </c>
      <c r="D43" s="1185"/>
      <c r="E43" s="1186"/>
      <c r="F43" s="41">
        <v>0.28000000000000003</v>
      </c>
      <c r="G43" s="42">
        <v>0.08</v>
      </c>
      <c r="H43" s="42">
        <v>0.02</v>
      </c>
      <c r="I43" s="42">
        <v>0.03</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7" t="s">
        <v>11</v>
      </c>
      <c r="C45" s="1198"/>
      <c r="D45" s="58"/>
      <c r="E45" s="1203" t="s">
        <v>12</v>
      </c>
      <c r="F45" s="1203"/>
      <c r="G45" s="1203"/>
      <c r="H45" s="1203"/>
      <c r="I45" s="1203"/>
      <c r="J45" s="1204"/>
      <c r="K45" s="59">
        <v>1770</v>
      </c>
      <c r="L45" s="60">
        <v>1754</v>
      </c>
      <c r="M45" s="60">
        <v>1713</v>
      </c>
      <c r="N45" s="60">
        <v>1644</v>
      </c>
      <c r="O45" s="61">
        <v>1673</v>
      </c>
      <c r="P45" s="48"/>
      <c r="Q45" s="48"/>
      <c r="R45" s="48"/>
      <c r="S45" s="48"/>
      <c r="T45" s="48"/>
      <c r="U45" s="48"/>
    </row>
    <row r="46" spans="1:21" ht="30.75" customHeight="1">
      <c r="A46" s="48"/>
      <c r="B46" s="1199"/>
      <c r="C46" s="1200"/>
      <c r="D46" s="62"/>
      <c r="E46" s="1191" t="s">
        <v>13</v>
      </c>
      <c r="F46" s="1191"/>
      <c r="G46" s="1191"/>
      <c r="H46" s="1191"/>
      <c r="I46" s="1191"/>
      <c r="J46" s="1192"/>
      <c r="K46" s="63">
        <v>17</v>
      </c>
      <c r="L46" s="64">
        <v>17</v>
      </c>
      <c r="M46" s="64">
        <v>17</v>
      </c>
      <c r="N46" s="64">
        <v>17</v>
      </c>
      <c r="O46" s="65" t="s">
        <v>478</v>
      </c>
      <c r="P46" s="48"/>
      <c r="Q46" s="48"/>
      <c r="R46" s="48"/>
      <c r="S46" s="48"/>
      <c r="T46" s="48"/>
      <c r="U46" s="48"/>
    </row>
    <row r="47" spans="1:21" ht="30.75" customHeight="1">
      <c r="A47" s="48"/>
      <c r="B47" s="1199"/>
      <c r="C47" s="1200"/>
      <c r="D47" s="62"/>
      <c r="E47" s="1191" t="s">
        <v>14</v>
      </c>
      <c r="F47" s="1191"/>
      <c r="G47" s="1191"/>
      <c r="H47" s="1191"/>
      <c r="I47" s="1191"/>
      <c r="J47" s="1192"/>
      <c r="K47" s="63">
        <v>23</v>
      </c>
      <c r="L47" s="64">
        <v>19</v>
      </c>
      <c r="M47" s="64">
        <v>19</v>
      </c>
      <c r="N47" s="64">
        <v>19</v>
      </c>
      <c r="O47" s="65">
        <v>19</v>
      </c>
      <c r="P47" s="48"/>
      <c r="Q47" s="48"/>
      <c r="R47" s="48"/>
      <c r="S47" s="48"/>
      <c r="T47" s="48"/>
      <c r="U47" s="48"/>
    </row>
    <row r="48" spans="1:21" ht="30.75" customHeight="1">
      <c r="A48" s="48"/>
      <c r="B48" s="1199"/>
      <c r="C48" s="1200"/>
      <c r="D48" s="62"/>
      <c r="E48" s="1191" t="s">
        <v>15</v>
      </c>
      <c r="F48" s="1191"/>
      <c r="G48" s="1191"/>
      <c r="H48" s="1191"/>
      <c r="I48" s="1191"/>
      <c r="J48" s="1192"/>
      <c r="K48" s="63">
        <v>2256</v>
      </c>
      <c r="L48" s="64">
        <v>612</v>
      </c>
      <c r="M48" s="64">
        <v>553</v>
      </c>
      <c r="N48" s="64">
        <v>532</v>
      </c>
      <c r="O48" s="65">
        <v>530</v>
      </c>
      <c r="P48" s="48"/>
      <c r="Q48" s="48"/>
      <c r="R48" s="48"/>
      <c r="S48" s="48"/>
      <c r="T48" s="48"/>
      <c r="U48" s="48"/>
    </row>
    <row r="49" spans="1:21" ht="30.75" customHeight="1">
      <c r="A49" s="48"/>
      <c r="B49" s="1199"/>
      <c r="C49" s="1200"/>
      <c r="D49" s="62"/>
      <c r="E49" s="1191" t="s">
        <v>16</v>
      </c>
      <c r="F49" s="1191"/>
      <c r="G49" s="1191"/>
      <c r="H49" s="1191"/>
      <c r="I49" s="1191"/>
      <c r="J49" s="1192"/>
      <c r="K49" s="63">
        <v>198</v>
      </c>
      <c r="L49" s="64">
        <v>197</v>
      </c>
      <c r="M49" s="64">
        <v>173</v>
      </c>
      <c r="N49" s="64">
        <v>132</v>
      </c>
      <c r="O49" s="65">
        <v>91</v>
      </c>
      <c r="P49" s="48"/>
      <c r="Q49" s="48"/>
      <c r="R49" s="48"/>
      <c r="S49" s="48"/>
      <c r="T49" s="48"/>
      <c r="U49" s="48"/>
    </row>
    <row r="50" spans="1:21" ht="30.75" customHeight="1">
      <c r="A50" s="48"/>
      <c r="B50" s="1199"/>
      <c r="C50" s="1200"/>
      <c r="D50" s="62"/>
      <c r="E50" s="1191" t="s">
        <v>17</v>
      </c>
      <c r="F50" s="1191"/>
      <c r="G50" s="1191"/>
      <c r="H50" s="1191"/>
      <c r="I50" s="1191"/>
      <c r="J50" s="1192"/>
      <c r="K50" s="63">
        <v>2</v>
      </c>
      <c r="L50" s="64">
        <v>9</v>
      </c>
      <c r="M50" s="64">
        <v>13</v>
      </c>
      <c r="N50" s="64">
        <v>13</v>
      </c>
      <c r="O50" s="65">
        <v>7</v>
      </c>
      <c r="P50" s="48"/>
      <c r="Q50" s="48"/>
      <c r="R50" s="48"/>
      <c r="S50" s="48"/>
      <c r="T50" s="48"/>
      <c r="U50" s="48"/>
    </row>
    <row r="51" spans="1:21" ht="30.75" customHeight="1">
      <c r="A51" s="48"/>
      <c r="B51" s="1201"/>
      <c r="C51" s="1202"/>
      <c r="D51" s="66"/>
      <c r="E51" s="1191" t="s">
        <v>18</v>
      </c>
      <c r="F51" s="1191"/>
      <c r="G51" s="1191"/>
      <c r="H51" s="1191"/>
      <c r="I51" s="1191"/>
      <c r="J51" s="1192"/>
      <c r="K51" s="63" t="s">
        <v>478</v>
      </c>
      <c r="L51" s="64" t="s">
        <v>478</v>
      </c>
      <c r="M51" s="64" t="s">
        <v>478</v>
      </c>
      <c r="N51" s="64" t="s">
        <v>478</v>
      </c>
      <c r="O51" s="65" t="s">
        <v>478</v>
      </c>
      <c r="P51" s="48"/>
      <c r="Q51" s="48"/>
      <c r="R51" s="48"/>
      <c r="S51" s="48"/>
      <c r="T51" s="48"/>
      <c r="U51" s="48"/>
    </row>
    <row r="52" spans="1:21" ht="30.75" customHeight="1">
      <c r="A52" s="48"/>
      <c r="B52" s="1189" t="s">
        <v>19</v>
      </c>
      <c r="C52" s="1190"/>
      <c r="D52" s="66"/>
      <c r="E52" s="1191" t="s">
        <v>20</v>
      </c>
      <c r="F52" s="1191"/>
      <c r="G52" s="1191"/>
      <c r="H52" s="1191"/>
      <c r="I52" s="1191"/>
      <c r="J52" s="1192"/>
      <c r="K52" s="63">
        <v>1454</v>
      </c>
      <c r="L52" s="64">
        <v>1520</v>
      </c>
      <c r="M52" s="64">
        <v>1501</v>
      </c>
      <c r="N52" s="64">
        <v>1424</v>
      </c>
      <c r="O52" s="65">
        <v>1490</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2812</v>
      </c>
      <c r="L53" s="69">
        <v>1088</v>
      </c>
      <c r="M53" s="69">
        <v>987</v>
      </c>
      <c r="N53" s="69">
        <v>933</v>
      </c>
      <c r="O53" s="70">
        <v>830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5" t="s">
        <v>24</v>
      </c>
      <c r="C41" s="1206"/>
      <c r="D41" s="81"/>
      <c r="E41" s="1211" t="s">
        <v>25</v>
      </c>
      <c r="F41" s="1211"/>
      <c r="G41" s="1211"/>
      <c r="H41" s="1212"/>
      <c r="I41" s="82">
        <v>15951</v>
      </c>
      <c r="J41" s="83">
        <v>16305</v>
      </c>
      <c r="K41" s="83">
        <v>17372</v>
      </c>
      <c r="L41" s="83">
        <v>17254</v>
      </c>
      <c r="M41" s="84">
        <v>16954</v>
      </c>
    </row>
    <row r="42" spans="2:13" ht="27.75" customHeight="1">
      <c r="B42" s="1207"/>
      <c r="C42" s="1208"/>
      <c r="D42" s="85"/>
      <c r="E42" s="1213" t="s">
        <v>26</v>
      </c>
      <c r="F42" s="1213"/>
      <c r="G42" s="1213"/>
      <c r="H42" s="1214"/>
      <c r="I42" s="86" t="s">
        <v>478</v>
      </c>
      <c r="J42" s="87" t="s">
        <v>478</v>
      </c>
      <c r="K42" s="87" t="s">
        <v>478</v>
      </c>
      <c r="L42" s="87" t="s">
        <v>478</v>
      </c>
      <c r="M42" s="88" t="s">
        <v>478</v>
      </c>
    </row>
    <row r="43" spans="2:13" ht="27.75" customHeight="1">
      <c r="B43" s="1207"/>
      <c r="C43" s="1208"/>
      <c r="D43" s="85"/>
      <c r="E43" s="1213" t="s">
        <v>27</v>
      </c>
      <c r="F43" s="1213"/>
      <c r="G43" s="1213"/>
      <c r="H43" s="1214"/>
      <c r="I43" s="86">
        <v>8438</v>
      </c>
      <c r="J43" s="87">
        <v>7533</v>
      </c>
      <c r="K43" s="87">
        <v>7192</v>
      </c>
      <c r="L43" s="87">
        <v>7054</v>
      </c>
      <c r="M43" s="88">
        <v>6938</v>
      </c>
    </row>
    <row r="44" spans="2:13" ht="27.75" customHeight="1">
      <c r="B44" s="1207"/>
      <c r="C44" s="1208"/>
      <c r="D44" s="85"/>
      <c r="E44" s="1213" t="s">
        <v>28</v>
      </c>
      <c r="F44" s="1213"/>
      <c r="G44" s="1213"/>
      <c r="H44" s="1214"/>
      <c r="I44" s="86">
        <v>512</v>
      </c>
      <c r="J44" s="87">
        <v>488</v>
      </c>
      <c r="K44" s="87">
        <v>766</v>
      </c>
      <c r="L44" s="87">
        <v>821</v>
      </c>
      <c r="M44" s="88">
        <v>774</v>
      </c>
    </row>
    <row r="45" spans="2:13" ht="27.75" customHeight="1">
      <c r="B45" s="1207"/>
      <c r="C45" s="1208"/>
      <c r="D45" s="85"/>
      <c r="E45" s="1213" t="s">
        <v>29</v>
      </c>
      <c r="F45" s="1213"/>
      <c r="G45" s="1213"/>
      <c r="H45" s="1214"/>
      <c r="I45" s="86">
        <v>3963</v>
      </c>
      <c r="J45" s="87">
        <v>3666</v>
      </c>
      <c r="K45" s="87">
        <v>3785</v>
      </c>
      <c r="L45" s="87">
        <v>3206</v>
      </c>
      <c r="M45" s="88">
        <v>3172</v>
      </c>
    </row>
    <row r="46" spans="2:13" ht="27.75" customHeight="1">
      <c r="B46" s="1207"/>
      <c r="C46" s="1208"/>
      <c r="D46" s="89"/>
      <c r="E46" s="1213" t="s">
        <v>30</v>
      </c>
      <c r="F46" s="1213"/>
      <c r="G46" s="1213"/>
      <c r="H46" s="1214"/>
      <c r="I46" s="86" t="s">
        <v>478</v>
      </c>
      <c r="J46" s="87" t="s">
        <v>478</v>
      </c>
      <c r="K46" s="87" t="s">
        <v>478</v>
      </c>
      <c r="L46" s="87" t="s">
        <v>478</v>
      </c>
      <c r="M46" s="88" t="s">
        <v>478</v>
      </c>
    </row>
    <row r="47" spans="2:13" ht="27.75" customHeight="1">
      <c r="B47" s="1207"/>
      <c r="C47" s="1208"/>
      <c r="D47" s="90"/>
      <c r="E47" s="1215" t="s">
        <v>31</v>
      </c>
      <c r="F47" s="1216"/>
      <c r="G47" s="1216"/>
      <c r="H47" s="1217"/>
      <c r="I47" s="86" t="s">
        <v>478</v>
      </c>
      <c r="J47" s="87" t="s">
        <v>478</v>
      </c>
      <c r="K47" s="87" t="s">
        <v>478</v>
      </c>
      <c r="L47" s="87" t="s">
        <v>478</v>
      </c>
      <c r="M47" s="88" t="s">
        <v>478</v>
      </c>
    </row>
    <row r="48" spans="2:13" ht="27.75" customHeight="1">
      <c r="B48" s="1207"/>
      <c r="C48" s="1208"/>
      <c r="D48" s="85"/>
      <c r="E48" s="1213" t="s">
        <v>32</v>
      </c>
      <c r="F48" s="1213"/>
      <c r="G48" s="1213"/>
      <c r="H48" s="1214"/>
      <c r="I48" s="86" t="s">
        <v>478</v>
      </c>
      <c r="J48" s="87" t="s">
        <v>478</v>
      </c>
      <c r="K48" s="87" t="s">
        <v>478</v>
      </c>
      <c r="L48" s="87" t="s">
        <v>478</v>
      </c>
      <c r="M48" s="88" t="s">
        <v>478</v>
      </c>
    </row>
    <row r="49" spans="2:13" ht="27.75" customHeight="1">
      <c r="B49" s="1209"/>
      <c r="C49" s="1210"/>
      <c r="D49" s="85"/>
      <c r="E49" s="1213" t="s">
        <v>33</v>
      </c>
      <c r="F49" s="1213"/>
      <c r="G49" s="1213"/>
      <c r="H49" s="1214"/>
      <c r="I49" s="86" t="s">
        <v>478</v>
      </c>
      <c r="J49" s="87" t="s">
        <v>478</v>
      </c>
      <c r="K49" s="87" t="s">
        <v>478</v>
      </c>
      <c r="L49" s="87" t="s">
        <v>478</v>
      </c>
      <c r="M49" s="88" t="s">
        <v>478</v>
      </c>
    </row>
    <row r="50" spans="2:13" ht="27.75" customHeight="1">
      <c r="B50" s="1218" t="s">
        <v>34</v>
      </c>
      <c r="C50" s="1219"/>
      <c r="D50" s="91"/>
      <c r="E50" s="1213" t="s">
        <v>35</v>
      </c>
      <c r="F50" s="1213"/>
      <c r="G50" s="1213"/>
      <c r="H50" s="1214"/>
      <c r="I50" s="86">
        <v>5470</v>
      </c>
      <c r="J50" s="87">
        <v>5566</v>
      </c>
      <c r="K50" s="87">
        <v>5280</v>
      </c>
      <c r="L50" s="87">
        <v>5480</v>
      </c>
      <c r="M50" s="88">
        <v>5771</v>
      </c>
    </row>
    <row r="51" spans="2:13" ht="27.75" customHeight="1">
      <c r="B51" s="1207"/>
      <c r="C51" s="1208"/>
      <c r="D51" s="85"/>
      <c r="E51" s="1213" t="s">
        <v>36</v>
      </c>
      <c r="F51" s="1213"/>
      <c r="G51" s="1213"/>
      <c r="H51" s="1214"/>
      <c r="I51" s="86">
        <v>317</v>
      </c>
      <c r="J51" s="87">
        <v>226</v>
      </c>
      <c r="K51" s="87">
        <v>114</v>
      </c>
      <c r="L51" s="87">
        <v>94</v>
      </c>
      <c r="M51" s="88">
        <v>77</v>
      </c>
    </row>
    <row r="52" spans="2:13" ht="27.75" customHeight="1">
      <c r="B52" s="1209"/>
      <c r="C52" s="1210"/>
      <c r="D52" s="85"/>
      <c r="E52" s="1213" t="s">
        <v>37</v>
      </c>
      <c r="F52" s="1213"/>
      <c r="G52" s="1213"/>
      <c r="H52" s="1214"/>
      <c r="I52" s="86">
        <v>16769</v>
      </c>
      <c r="J52" s="87">
        <v>16894</v>
      </c>
      <c r="K52" s="87">
        <v>16442</v>
      </c>
      <c r="L52" s="87">
        <v>16153</v>
      </c>
      <c r="M52" s="88">
        <v>15904</v>
      </c>
    </row>
    <row r="53" spans="2:13" ht="27.75" customHeight="1" thickBot="1">
      <c r="B53" s="1220" t="s">
        <v>21</v>
      </c>
      <c r="C53" s="1221"/>
      <c r="D53" s="92"/>
      <c r="E53" s="1222" t="s">
        <v>38</v>
      </c>
      <c r="F53" s="1222"/>
      <c r="G53" s="1222"/>
      <c r="H53" s="1223"/>
      <c r="I53" s="93">
        <v>6308</v>
      </c>
      <c r="J53" s="94">
        <v>5305</v>
      </c>
      <c r="K53" s="94">
        <v>7280</v>
      </c>
      <c r="L53" s="94">
        <v>6609</v>
      </c>
      <c r="M53" s="95">
        <v>6087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3" t="s">
        <v>569</v>
      </c>
      <c r="I42" s="354"/>
      <c r="J42" s="354"/>
      <c r="K42" s="354"/>
      <c r="L42" s="246"/>
      <c r="M42" s="246"/>
      <c r="N42" s="246"/>
      <c r="O42" s="246"/>
    </row>
    <row r="43" spans="2:17">
      <c r="B43" s="250"/>
      <c r="C43" s="246"/>
      <c r="D43" s="246"/>
      <c r="E43" s="246"/>
      <c r="F43" s="246"/>
      <c r="G43" s="1236" t="s">
        <v>578</v>
      </c>
      <c r="H43" s="1237"/>
      <c r="I43" s="1237"/>
      <c r="J43" s="1237"/>
      <c r="K43" s="1237"/>
      <c r="L43" s="1237"/>
      <c r="M43" s="1237"/>
      <c r="N43" s="1237"/>
      <c r="O43" s="1238"/>
    </row>
    <row r="44" spans="2:17">
      <c r="B44" s="250"/>
      <c r="C44" s="246"/>
      <c r="D44" s="246"/>
      <c r="E44" s="246"/>
      <c r="F44" s="246"/>
      <c r="G44" s="1239"/>
      <c r="H44" s="1240"/>
      <c r="I44" s="1240"/>
      <c r="J44" s="1240"/>
      <c r="K44" s="1240"/>
      <c r="L44" s="1240"/>
      <c r="M44" s="1240"/>
      <c r="N44" s="1240"/>
      <c r="O44" s="1241"/>
    </row>
    <row r="45" spans="2:17">
      <c r="B45" s="250"/>
      <c r="C45" s="246"/>
      <c r="D45" s="246"/>
      <c r="E45" s="246"/>
      <c r="F45" s="246"/>
      <c r="G45" s="1239"/>
      <c r="H45" s="1240"/>
      <c r="I45" s="1240"/>
      <c r="J45" s="1240"/>
      <c r="K45" s="1240"/>
      <c r="L45" s="1240"/>
      <c r="M45" s="1240"/>
      <c r="N45" s="1240"/>
      <c r="O45" s="1241"/>
    </row>
    <row r="46" spans="2:17">
      <c r="B46" s="250"/>
      <c r="C46" s="246"/>
      <c r="D46" s="246"/>
      <c r="E46" s="246"/>
      <c r="F46" s="246"/>
      <c r="G46" s="1239"/>
      <c r="H46" s="1240"/>
      <c r="I46" s="1240"/>
      <c r="J46" s="1240"/>
      <c r="K46" s="1240"/>
      <c r="L46" s="1240"/>
      <c r="M46" s="1240"/>
      <c r="N46" s="1240"/>
      <c r="O46" s="1241"/>
    </row>
    <row r="47" spans="2:17">
      <c r="B47" s="250"/>
      <c r="C47" s="246"/>
      <c r="D47" s="246"/>
      <c r="E47" s="246"/>
      <c r="F47" s="246"/>
      <c r="G47" s="1242"/>
      <c r="H47" s="1243"/>
      <c r="I47" s="1243"/>
      <c r="J47" s="1243"/>
      <c r="K47" s="1243"/>
      <c r="L47" s="1243"/>
      <c r="M47" s="1243"/>
      <c r="N47" s="1243"/>
      <c r="O47" s="1244"/>
    </row>
    <row r="48" spans="2:17">
      <c r="B48" s="250"/>
      <c r="C48" s="246"/>
      <c r="D48" s="246"/>
      <c r="E48" s="246"/>
      <c r="F48" s="246"/>
      <c r="G48" s="246"/>
      <c r="H48" s="355"/>
      <c r="I48" s="355"/>
      <c r="J48" s="355"/>
    </row>
    <row r="49" spans="1:17">
      <c r="B49" s="250"/>
      <c r="C49" s="246"/>
      <c r="D49" s="246"/>
      <c r="E49" s="246"/>
      <c r="F49" s="246"/>
      <c r="G49" s="245" t="s">
        <v>570</v>
      </c>
    </row>
    <row r="50" spans="1:17">
      <c r="B50" s="250"/>
      <c r="C50" s="246"/>
      <c r="D50" s="246"/>
      <c r="E50" s="246"/>
      <c r="F50" s="246"/>
      <c r="G50" s="1245"/>
      <c r="H50" s="1246"/>
      <c r="I50" s="1246"/>
      <c r="J50" s="1247"/>
      <c r="K50" s="356" t="s">
        <v>518</v>
      </c>
      <c r="L50" s="356" t="s">
        <v>519</v>
      </c>
      <c r="M50" s="356" t="s">
        <v>520</v>
      </c>
      <c r="N50" s="356" t="s">
        <v>521</v>
      </c>
      <c r="O50" s="356" t="s">
        <v>522</v>
      </c>
    </row>
    <row r="51" spans="1:17">
      <c r="B51" s="250"/>
      <c r="C51" s="246"/>
      <c r="D51" s="246"/>
      <c r="E51" s="246"/>
      <c r="F51" s="246"/>
      <c r="G51" s="1248" t="s">
        <v>571</v>
      </c>
      <c r="H51" s="1249"/>
      <c r="I51" s="1254" t="s">
        <v>572</v>
      </c>
      <c r="J51" s="1254"/>
      <c r="K51" s="1259"/>
      <c r="L51" s="1259"/>
      <c r="M51" s="1259"/>
      <c r="N51" s="1224">
        <v>52.5</v>
      </c>
      <c r="O51" s="1224">
        <v>48.1</v>
      </c>
    </row>
    <row r="52" spans="1:17">
      <c r="B52" s="250"/>
      <c r="C52" s="246"/>
      <c r="D52" s="246"/>
      <c r="E52" s="246"/>
      <c r="F52" s="246"/>
      <c r="G52" s="1250"/>
      <c r="H52" s="1251"/>
      <c r="I52" s="1255"/>
      <c r="J52" s="1255"/>
      <c r="K52" s="1224"/>
      <c r="L52" s="1224"/>
      <c r="M52" s="1224"/>
      <c r="N52" s="1224"/>
      <c r="O52" s="1224"/>
    </row>
    <row r="53" spans="1:17">
      <c r="A53" s="357"/>
      <c r="B53" s="250"/>
      <c r="C53" s="246"/>
      <c r="D53" s="246"/>
      <c r="E53" s="246"/>
      <c r="F53" s="246"/>
      <c r="G53" s="1250"/>
      <c r="H53" s="1251"/>
      <c r="I53" s="1234" t="s">
        <v>577</v>
      </c>
      <c r="J53" s="1234"/>
      <c r="K53" s="1258"/>
      <c r="L53" s="1258"/>
      <c r="M53" s="1258"/>
      <c r="N53" s="1256">
        <v>52.1</v>
      </c>
      <c r="O53" s="1256">
        <v>52.7</v>
      </c>
    </row>
    <row r="54" spans="1:17">
      <c r="A54" s="357"/>
      <c r="B54" s="250"/>
      <c r="C54" s="246"/>
      <c r="D54" s="246"/>
      <c r="E54" s="246"/>
      <c r="F54" s="246"/>
      <c r="G54" s="1252"/>
      <c r="H54" s="1253"/>
      <c r="I54" s="1234"/>
      <c r="J54" s="1234"/>
      <c r="K54" s="1257"/>
      <c r="L54" s="1257"/>
      <c r="M54" s="1257"/>
      <c r="N54" s="1257"/>
      <c r="O54" s="1257"/>
    </row>
    <row r="55" spans="1:17">
      <c r="A55" s="357"/>
      <c r="B55" s="250"/>
      <c r="C55" s="246"/>
      <c r="D55" s="246"/>
      <c r="E55" s="246"/>
      <c r="F55" s="246"/>
      <c r="G55" s="1228" t="s">
        <v>573</v>
      </c>
      <c r="H55" s="1229"/>
      <c r="I55" s="1234" t="s">
        <v>572</v>
      </c>
      <c r="J55" s="1234"/>
      <c r="K55" s="1259"/>
      <c r="L55" s="1259"/>
      <c r="M55" s="1259"/>
      <c r="N55" s="1224">
        <v>37.299999999999997</v>
      </c>
      <c r="O55" s="1224">
        <v>33.1</v>
      </c>
    </row>
    <row r="56" spans="1:17">
      <c r="A56" s="357"/>
      <c r="B56" s="250"/>
      <c r="C56" s="246"/>
      <c r="D56" s="246"/>
      <c r="E56" s="246"/>
      <c r="F56" s="246"/>
      <c r="G56" s="1230"/>
      <c r="H56" s="1231"/>
      <c r="I56" s="1234"/>
      <c r="J56" s="1234"/>
      <c r="K56" s="1224"/>
      <c r="L56" s="1224"/>
      <c r="M56" s="1224"/>
      <c r="N56" s="1224"/>
      <c r="O56" s="1224"/>
    </row>
    <row r="57" spans="1:17" s="357" customFormat="1">
      <c r="B57" s="358"/>
      <c r="C57" s="354"/>
      <c r="D57" s="354"/>
      <c r="E57" s="354"/>
      <c r="F57" s="354"/>
      <c r="G57" s="1230"/>
      <c r="H57" s="1231"/>
      <c r="I57" s="1226" t="s">
        <v>577</v>
      </c>
      <c r="J57" s="1226"/>
      <c r="K57" s="1258"/>
      <c r="L57" s="1258"/>
      <c r="M57" s="1258"/>
      <c r="N57" s="1256">
        <v>55.2</v>
      </c>
      <c r="O57" s="1256">
        <v>54.5</v>
      </c>
      <c r="P57" s="359"/>
      <c r="Q57" s="358"/>
    </row>
    <row r="58" spans="1:17" s="357" customFormat="1">
      <c r="A58" s="245"/>
      <c r="B58" s="358"/>
      <c r="C58" s="354"/>
      <c r="D58" s="354"/>
      <c r="E58" s="354"/>
      <c r="F58" s="354"/>
      <c r="G58" s="1232"/>
      <c r="H58" s="1233"/>
      <c r="I58" s="1226"/>
      <c r="J58" s="1226"/>
      <c r="K58" s="1257"/>
      <c r="L58" s="1257"/>
      <c r="M58" s="1257"/>
      <c r="N58" s="1257"/>
      <c r="O58" s="1257"/>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c r="B64" s="250"/>
      <c r="C64" s="246"/>
      <c r="D64" s="246"/>
      <c r="E64" s="246"/>
      <c r="F64" s="246"/>
      <c r="G64" s="353" t="s">
        <v>569</v>
      </c>
      <c r="I64" s="354"/>
      <c r="J64" s="354"/>
      <c r="K64" s="354"/>
      <c r="L64" s="246"/>
      <c r="M64" s="246"/>
      <c r="N64" s="246"/>
      <c r="O64" s="246"/>
    </row>
    <row r="65" spans="2:30">
      <c r="B65" s="250"/>
      <c r="C65" s="246"/>
      <c r="D65" s="246"/>
      <c r="E65" s="246"/>
      <c r="F65" s="246"/>
      <c r="G65" s="1236" t="s">
        <v>579</v>
      </c>
      <c r="H65" s="1237"/>
      <c r="I65" s="1237"/>
      <c r="J65" s="1237"/>
      <c r="K65" s="1237"/>
      <c r="L65" s="1237"/>
      <c r="M65" s="1237"/>
      <c r="N65" s="1237"/>
      <c r="O65" s="1238"/>
    </row>
    <row r="66" spans="2:30">
      <c r="B66" s="250"/>
      <c r="C66" s="246"/>
      <c r="D66" s="246"/>
      <c r="E66" s="246"/>
      <c r="F66" s="246"/>
      <c r="G66" s="1239"/>
      <c r="H66" s="1240"/>
      <c r="I66" s="1240"/>
      <c r="J66" s="1240"/>
      <c r="K66" s="1240"/>
      <c r="L66" s="1240"/>
      <c r="M66" s="1240"/>
      <c r="N66" s="1240"/>
      <c r="O66" s="1241"/>
    </row>
    <row r="67" spans="2:30">
      <c r="B67" s="250"/>
      <c r="C67" s="246"/>
      <c r="D67" s="246"/>
      <c r="E67" s="246"/>
      <c r="F67" s="246"/>
      <c r="G67" s="1239"/>
      <c r="H67" s="1240"/>
      <c r="I67" s="1240"/>
      <c r="J67" s="1240"/>
      <c r="K67" s="1240"/>
      <c r="L67" s="1240"/>
      <c r="M67" s="1240"/>
      <c r="N67" s="1240"/>
      <c r="O67" s="1241"/>
    </row>
    <row r="68" spans="2:30">
      <c r="B68" s="250"/>
      <c r="C68" s="246"/>
      <c r="D68" s="246"/>
      <c r="E68" s="246"/>
      <c r="F68" s="246"/>
      <c r="G68" s="1239"/>
      <c r="H68" s="1240"/>
      <c r="I68" s="1240"/>
      <c r="J68" s="1240"/>
      <c r="K68" s="1240"/>
      <c r="L68" s="1240"/>
      <c r="M68" s="1240"/>
      <c r="N68" s="1240"/>
      <c r="O68" s="1241"/>
    </row>
    <row r="69" spans="2:30">
      <c r="B69" s="250"/>
      <c r="C69" s="246"/>
      <c r="D69" s="246"/>
      <c r="E69" s="246"/>
      <c r="F69" s="246"/>
      <c r="G69" s="1242"/>
      <c r="H69" s="1243"/>
      <c r="I69" s="1243"/>
      <c r="J69" s="1243"/>
      <c r="K69" s="1243"/>
      <c r="L69" s="1243"/>
      <c r="M69" s="1243"/>
      <c r="N69" s="1243"/>
      <c r="O69" s="1244"/>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575</v>
      </c>
      <c r="I71" s="370"/>
      <c r="J71" s="366"/>
      <c r="K71" s="366"/>
      <c r="L71" s="367"/>
      <c r="M71" s="366"/>
      <c r="N71" s="367"/>
      <c r="O71" s="368"/>
    </row>
    <row r="72" spans="2:30">
      <c r="B72" s="250"/>
      <c r="C72" s="246"/>
      <c r="D72" s="246"/>
      <c r="E72" s="246"/>
      <c r="F72" s="246"/>
      <c r="G72" s="1245"/>
      <c r="H72" s="1246"/>
      <c r="I72" s="1246"/>
      <c r="J72" s="1247"/>
      <c r="K72" s="356" t="s">
        <v>518</v>
      </c>
      <c r="L72" s="356" t="s">
        <v>519</v>
      </c>
      <c r="M72" s="356" t="s">
        <v>520</v>
      </c>
      <c r="N72" s="356" t="s">
        <v>521</v>
      </c>
      <c r="O72" s="356" t="s">
        <v>522</v>
      </c>
    </row>
    <row r="73" spans="2:30">
      <c r="B73" s="250"/>
      <c r="C73" s="246"/>
      <c r="D73" s="246"/>
      <c r="E73" s="246"/>
      <c r="F73" s="246"/>
      <c r="G73" s="1248" t="s">
        <v>571</v>
      </c>
      <c r="H73" s="1249"/>
      <c r="I73" s="1254" t="s">
        <v>572</v>
      </c>
      <c r="J73" s="1254"/>
      <c r="K73" s="1235">
        <v>52.3</v>
      </c>
      <c r="L73" s="1235">
        <v>43.2</v>
      </c>
      <c r="M73" s="1224">
        <v>59.7</v>
      </c>
      <c r="N73" s="1224">
        <v>52.5</v>
      </c>
      <c r="O73" s="1224">
        <v>48.1</v>
      </c>
      <c r="S73" s="245">
        <v>9.9</v>
      </c>
    </row>
    <row r="74" spans="2:30">
      <c r="B74" s="250"/>
      <c r="C74" s="246"/>
      <c r="D74" s="246"/>
      <c r="E74" s="246"/>
      <c r="F74" s="246"/>
      <c r="G74" s="1250"/>
      <c r="H74" s="1251"/>
      <c r="I74" s="1255"/>
      <c r="J74" s="1255"/>
      <c r="K74" s="1235"/>
      <c r="L74" s="1235"/>
      <c r="M74" s="1224"/>
      <c r="N74" s="1224"/>
      <c r="O74" s="1224"/>
    </row>
    <row r="75" spans="2:30">
      <c r="B75" s="250"/>
      <c r="C75" s="246"/>
      <c r="D75" s="246"/>
      <c r="E75" s="246"/>
      <c r="F75" s="246"/>
      <c r="G75" s="1250"/>
      <c r="H75" s="1251"/>
      <c r="I75" s="1234" t="s">
        <v>576</v>
      </c>
      <c r="J75" s="1234"/>
      <c r="K75" s="1256">
        <v>15.3</v>
      </c>
      <c r="L75" s="1256">
        <v>14.2</v>
      </c>
      <c r="M75" s="1256">
        <v>13.4</v>
      </c>
      <c r="N75" s="1256">
        <v>8.1</v>
      </c>
      <c r="O75" s="1256">
        <v>7.3</v>
      </c>
      <c r="U75" s="245">
        <v>81.2</v>
      </c>
      <c r="W75" s="245">
        <v>87.2</v>
      </c>
      <c r="Y75" s="245">
        <v>99.8</v>
      </c>
      <c r="AA75" s="245">
        <v>109.5</v>
      </c>
      <c r="AC75" s="245">
        <v>115.2</v>
      </c>
    </row>
    <row r="76" spans="2:30">
      <c r="B76" s="250"/>
      <c r="C76" s="246"/>
      <c r="D76" s="246"/>
      <c r="E76" s="246"/>
      <c r="F76" s="246"/>
      <c r="G76" s="1252"/>
      <c r="H76" s="1253"/>
      <c r="I76" s="1234"/>
      <c r="J76" s="1234"/>
      <c r="K76" s="1257"/>
      <c r="L76" s="1257"/>
      <c r="M76" s="1257"/>
      <c r="N76" s="1257"/>
      <c r="O76" s="1257"/>
    </row>
    <row r="77" spans="2:30">
      <c r="B77" s="250"/>
      <c r="C77" s="246"/>
      <c r="D77" s="246"/>
      <c r="E77" s="246"/>
      <c r="F77" s="246"/>
      <c r="G77" s="1228" t="s">
        <v>573</v>
      </c>
      <c r="H77" s="1229"/>
      <c r="I77" s="1234" t="s">
        <v>572</v>
      </c>
      <c r="J77" s="1234"/>
      <c r="K77" s="1235">
        <v>58.2</v>
      </c>
      <c r="L77" s="1235">
        <v>50.3</v>
      </c>
      <c r="M77" s="1224">
        <v>45.9</v>
      </c>
      <c r="N77" s="1224">
        <v>37.299999999999997</v>
      </c>
      <c r="O77" s="1224">
        <v>33.1</v>
      </c>
      <c r="R77" s="245">
        <v>12.3</v>
      </c>
      <c r="T77" s="245">
        <v>11.1</v>
      </c>
    </row>
    <row r="78" spans="2:30">
      <c r="B78" s="250"/>
      <c r="C78" s="246"/>
      <c r="D78" s="246"/>
      <c r="E78" s="246"/>
      <c r="F78" s="246"/>
      <c r="G78" s="1230"/>
      <c r="H78" s="1231"/>
      <c r="I78" s="1234"/>
      <c r="J78" s="1234"/>
      <c r="K78" s="1235"/>
      <c r="L78" s="1235"/>
      <c r="M78" s="1224"/>
      <c r="N78" s="1224"/>
      <c r="O78" s="1224"/>
    </row>
    <row r="79" spans="2:30">
      <c r="B79" s="250"/>
      <c r="C79" s="246"/>
      <c r="D79" s="246"/>
      <c r="E79" s="246"/>
      <c r="F79" s="246"/>
      <c r="G79" s="1230"/>
      <c r="H79" s="1231"/>
      <c r="I79" s="1225" t="s">
        <v>576</v>
      </c>
      <c r="J79" s="1226"/>
      <c r="K79" s="1227">
        <v>10.3</v>
      </c>
      <c r="L79" s="1227">
        <v>9.6</v>
      </c>
      <c r="M79" s="1227">
        <v>8.8000000000000007</v>
      </c>
      <c r="N79" s="1227">
        <v>7.8</v>
      </c>
      <c r="O79" s="1227">
        <v>7.5</v>
      </c>
      <c r="V79" s="245">
        <v>53.5</v>
      </c>
      <c r="X79" s="245">
        <v>48.2</v>
      </c>
      <c r="Z79" s="245">
        <v>34.200000000000003</v>
      </c>
      <c r="AB79" s="245">
        <v>30.3</v>
      </c>
      <c r="AD79" s="245">
        <v>28.9</v>
      </c>
    </row>
    <row r="80" spans="2:30">
      <c r="B80" s="250"/>
      <c r="C80" s="246"/>
      <c r="D80" s="246"/>
      <c r="E80" s="246"/>
      <c r="F80" s="246"/>
      <c r="G80" s="1232"/>
      <c r="H80" s="1233"/>
      <c r="I80" s="1226"/>
      <c r="J80" s="1226"/>
      <c r="K80" s="1227"/>
      <c r="L80" s="1227"/>
      <c r="M80" s="1227"/>
      <c r="N80" s="1227"/>
      <c r="O80" s="122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25795</v>
      </c>
      <c r="E3" s="118"/>
      <c r="F3" s="119">
        <v>50880</v>
      </c>
      <c r="G3" s="120"/>
      <c r="H3" s="121"/>
    </row>
    <row r="4" spans="1:8">
      <c r="A4" s="122"/>
      <c r="B4" s="123"/>
      <c r="C4" s="124"/>
      <c r="D4" s="125">
        <v>15475</v>
      </c>
      <c r="E4" s="126"/>
      <c r="F4" s="127">
        <v>26879</v>
      </c>
      <c r="G4" s="128"/>
      <c r="H4" s="129"/>
    </row>
    <row r="5" spans="1:8">
      <c r="A5" s="110" t="s">
        <v>512</v>
      </c>
      <c r="B5" s="115"/>
      <c r="C5" s="116"/>
      <c r="D5" s="117">
        <v>46536</v>
      </c>
      <c r="E5" s="118"/>
      <c r="F5" s="119">
        <v>63956</v>
      </c>
      <c r="G5" s="120"/>
      <c r="H5" s="121"/>
    </row>
    <row r="6" spans="1:8">
      <c r="A6" s="122"/>
      <c r="B6" s="123"/>
      <c r="C6" s="124"/>
      <c r="D6" s="125">
        <v>14307</v>
      </c>
      <c r="E6" s="126"/>
      <c r="F6" s="127">
        <v>29239</v>
      </c>
      <c r="G6" s="128"/>
      <c r="H6" s="129"/>
    </row>
    <row r="7" spans="1:8">
      <c r="A7" s="110" t="s">
        <v>513</v>
      </c>
      <c r="B7" s="115"/>
      <c r="C7" s="116"/>
      <c r="D7" s="117">
        <v>67199</v>
      </c>
      <c r="E7" s="118"/>
      <c r="F7" s="119">
        <v>66255</v>
      </c>
      <c r="G7" s="120"/>
      <c r="H7" s="121"/>
    </row>
    <row r="8" spans="1:8">
      <c r="A8" s="122"/>
      <c r="B8" s="123"/>
      <c r="C8" s="124"/>
      <c r="D8" s="125">
        <v>36485</v>
      </c>
      <c r="E8" s="126"/>
      <c r="F8" s="127">
        <v>31822</v>
      </c>
      <c r="G8" s="128"/>
      <c r="H8" s="129"/>
    </row>
    <row r="9" spans="1:8">
      <c r="A9" s="110" t="s">
        <v>514</v>
      </c>
      <c r="B9" s="115"/>
      <c r="C9" s="116"/>
      <c r="D9" s="117">
        <v>56843</v>
      </c>
      <c r="E9" s="118"/>
      <c r="F9" s="119">
        <v>54227</v>
      </c>
      <c r="G9" s="120"/>
      <c r="H9" s="121"/>
    </row>
    <row r="10" spans="1:8">
      <c r="A10" s="122"/>
      <c r="B10" s="123"/>
      <c r="C10" s="124"/>
      <c r="D10" s="125">
        <v>18300</v>
      </c>
      <c r="E10" s="126"/>
      <c r="F10" s="127">
        <v>29694</v>
      </c>
      <c r="G10" s="128"/>
      <c r="H10" s="129"/>
    </row>
    <row r="11" spans="1:8">
      <c r="A11" s="110" t="s">
        <v>515</v>
      </c>
      <c r="B11" s="115"/>
      <c r="C11" s="116"/>
      <c r="D11" s="117">
        <v>73219</v>
      </c>
      <c r="E11" s="118"/>
      <c r="F11" s="119">
        <v>57295</v>
      </c>
      <c r="G11" s="120"/>
      <c r="H11" s="121"/>
    </row>
    <row r="12" spans="1:8">
      <c r="A12" s="122"/>
      <c r="B12" s="123"/>
      <c r="C12" s="130"/>
      <c r="D12" s="125">
        <v>15444</v>
      </c>
      <c r="E12" s="126"/>
      <c r="F12" s="127">
        <v>32771</v>
      </c>
      <c r="G12" s="128"/>
      <c r="H12" s="129"/>
    </row>
    <row r="13" spans="1:8">
      <c r="A13" s="110"/>
      <c r="B13" s="115"/>
      <c r="C13" s="131"/>
      <c r="D13" s="132">
        <v>53918</v>
      </c>
      <c r="E13" s="133"/>
      <c r="F13" s="134">
        <v>58523</v>
      </c>
      <c r="G13" s="135"/>
      <c r="H13" s="121"/>
    </row>
    <row r="14" spans="1:8">
      <c r="A14" s="122"/>
      <c r="B14" s="123"/>
      <c r="C14" s="124"/>
      <c r="D14" s="125">
        <v>20002</v>
      </c>
      <c r="E14" s="126"/>
      <c r="F14" s="127">
        <v>30081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11.27</v>
      </c>
      <c r="C19" s="136">
        <f>ROUND(VALUE(SUBSTITUTE(実質収支比率等に係る経年分析!G$48,"▲","-")),2)</f>
        <v>4.8499999999999996</v>
      </c>
      <c r="D19" s="136">
        <f>ROUND(VALUE(SUBSTITUTE(実質収支比率等に係る経年分析!H$48,"▲","-")),2)</f>
        <v>7.8</v>
      </c>
      <c r="E19" s="136">
        <f>ROUND(VALUE(SUBSTITUTE(実質収支比率等に係る経年分析!I$48,"▲","-")),2)</f>
        <v>7.36</v>
      </c>
      <c r="F19" s="136">
        <f>ROUND(VALUE(SUBSTITUTE(実質収支比率等に係る経年分析!J$48,"▲","-")),2)</f>
        <v>6.13</v>
      </c>
    </row>
    <row r="20" spans="1:11">
      <c r="A20" s="136" t="s">
        <v>43</v>
      </c>
      <c r="B20" s="136">
        <f>ROUND(VALUE(SUBSTITUTE(実質収支比率等に係る経年分析!F$47,"▲","-")),2)</f>
        <v>21.18</v>
      </c>
      <c r="C20" s="136">
        <f>ROUND(VALUE(SUBSTITUTE(実質収支比率等に係る経年分析!G$47,"▲","-")),2)</f>
        <v>19.29</v>
      </c>
      <c r="D20" s="136">
        <f>ROUND(VALUE(SUBSTITUTE(実質収支比率等に係る経年分析!H$47,"▲","-")),2)</f>
        <v>16.53</v>
      </c>
      <c r="E20" s="136">
        <f>ROUND(VALUE(SUBSTITUTE(実質収支比率等に係る経年分析!I$47,"▲","-")),2)</f>
        <v>16.54</v>
      </c>
      <c r="F20" s="136">
        <f>ROUND(VALUE(SUBSTITUTE(実質収支比率等に係る経年分析!J$47,"▲","-")),2)</f>
        <v>18.559999999999999</v>
      </c>
    </row>
    <row r="21" spans="1:11">
      <c r="A21" s="136" t="s">
        <v>44</v>
      </c>
      <c r="B21" s="136">
        <f>IF(ISNUMBER(VALUE(SUBSTITUTE(実質収支比率等に係る経年分析!F$49,"▲","-"))),ROUND(VALUE(SUBSTITUTE(実質収支比率等に係る経年分析!F$49,"▲","-")),2),NA())</f>
        <v>-24.55</v>
      </c>
      <c r="C21" s="136">
        <f>IF(ISNUMBER(VALUE(SUBSTITUTE(実質収支比率等に係る経年分析!G$49,"▲","-"))),ROUND(VALUE(SUBSTITUTE(実質収支比率等に係る経年分析!G$49,"▲","-")),2),NA())</f>
        <v>-13.44</v>
      </c>
      <c r="D21" s="136">
        <f>IF(ISNUMBER(VALUE(SUBSTITUTE(実質収支比率等に係る経年分析!H$49,"▲","-"))),ROUND(VALUE(SUBSTITUTE(実質収支比率等に係る経年分析!H$49,"▲","-")),2),NA())</f>
        <v>-2.57</v>
      </c>
      <c r="E21" s="136">
        <f>IF(ISNUMBER(VALUE(SUBSTITUTE(実質収支比率等に係る経年分析!I$49,"▲","-"))),ROUND(VALUE(SUBSTITUTE(実質収支比率等に係る経年分析!I$49,"▲","-")),2),NA())</f>
        <v>-4.21</v>
      </c>
      <c r="F21" s="136">
        <f>IF(ISNUMBER(VALUE(SUBSTITUTE(実質収支比率等に係る経年分析!J$49,"▲","-"))),ROUND(VALUE(SUBSTITUTE(実質収支比率等に係る経年分析!J$49,"▲","-")),2),NA())</f>
        <v>-3.27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0.28000000000000003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c r="A30" s="137" t="str">
        <f>IF(連結実質赤字比率に係る赤字・黒字の構成分析!C$40="",NA(),連結実質赤字比率に係る赤字・黒字の構成分析!C$40)</f>
        <v>公共下水道特別会計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0.71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0.41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0.53</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1.1499999999999999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0.64</v>
      </c>
    </row>
    <row r="32" spans="1:11">
      <c r="A32" s="137" t="str">
        <f>IF(連結実質赤字比率に係る赤字・黒字の構成分析!C$38="",NA(),連結実質赤字比率に係る赤字・黒字の構成分析!C$38)</f>
        <v>大野区域水道事業会計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0.92</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3.87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1.38</v>
      </c>
    </row>
    <row r="34" spans="1:16">
      <c r="A34" s="137" t="str">
        <f>IF(連結実質赤字比率に係る赤字・黒字の構成分析!C$36="",NA(),連結実質赤字比率に係る赤字・黒字の構成分析!C$36)</f>
        <v>鹿島臨海都市計画事業鹿嶋市平井東部土地区画整理事業特別会計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7.57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4.8499999999999996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4.7699999999999996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1454</v>
      </c>
      <c r="E42" s="138"/>
      <c r="F42" s="138"/>
      <c r="G42" s="138">
        <f>'実質公債費比率（分子）の構造'!L$52</f>
        <v>1520</v>
      </c>
      <c r="H42" s="138"/>
      <c r="I42" s="138"/>
      <c r="J42" s="138">
        <f>'実質公債費比率（分子）の構造'!M$52</f>
        <v>1501</v>
      </c>
      <c r="K42" s="138"/>
      <c r="L42" s="138"/>
      <c r="M42" s="138">
        <f>'実質公債費比率（分子）の構造'!N$52</f>
        <v>1424</v>
      </c>
      <c r="N42" s="138"/>
      <c r="O42" s="138"/>
      <c r="P42" s="138">
        <f>'実質公債費比率（分子）の構造'!O$52</f>
        <v>1490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2</v>
      </c>
      <c r="C44" s="138"/>
      <c r="D44" s="138"/>
      <c r="E44" s="138">
        <f>'実質公債費比率（分子）の構造'!L$50</f>
        <v>9</v>
      </c>
      <c r="F44" s="138"/>
      <c r="G44" s="138"/>
      <c r="H44" s="138">
        <f>'実質公債費比率（分子）の構造'!M$50</f>
        <v>13</v>
      </c>
      <c r="I44" s="138"/>
      <c r="J44" s="138"/>
      <c r="K44" s="138">
        <f>'実質公債費比率（分子）の構造'!N$50</f>
        <v>13</v>
      </c>
      <c r="L44" s="138"/>
      <c r="M44" s="138"/>
      <c r="N44" s="138">
        <f>'実質公債費比率（分子）の構造'!O$50</f>
        <v>7</v>
      </c>
      <c r="O44" s="138"/>
      <c r="P44" s="138"/>
    </row>
    <row r="45" spans="1:16">
      <c r="A45" s="138" t="s">
        <v>54</v>
      </c>
      <c r="B45" s="138">
        <f>'実質公債費比率（分子）の構造'!K$49</f>
        <v>198</v>
      </c>
      <c r="C45" s="138"/>
      <c r="D45" s="138"/>
      <c r="E45" s="138">
        <f>'実質公債費比率（分子）の構造'!L$49</f>
        <v>197</v>
      </c>
      <c r="F45" s="138"/>
      <c r="G45" s="138"/>
      <c r="H45" s="138">
        <f>'実質公債費比率（分子）の構造'!M$49</f>
        <v>173</v>
      </c>
      <c r="I45" s="138"/>
      <c r="J45" s="138"/>
      <c r="K45" s="138">
        <f>'実質公債費比率（分子）の構造'!N$49</f>
        <v>132</v>
      </c>
      <c r="L45" s="138"/>
      <c r="M45" s="138"/>
      <c r="N45" s="138">
        <f>'実質公債費比率（分子）の構造'!O$49</f>
        <v>91</v>
      </c>
      <c r="O45" s="138"/>
      <c r="P45" s="138"/>
    </row>
    <row r="46" spans="1:16">
      <c r="A46" s="138" t="s">
        <v>55</v>
      </c>
      <c r="B46" s="138">
        <f>'実質公債費比率（分子）の構造'!K$48</f>
        <v>2256</v>
      </c>
      <c r="C46" s="138"/>
      <c r="D46" s="138"/>
      <c r="E46" s="138">
        <f>'実質公債費比率（分子）の構造'!L$48</f>
        <v>612</v>
      </c>
      <c r="F46" s="138"/>
      <c r="G46" s="138"/>
      <c r="H46" s="138">
        <f>'実質公債費比率（分子）の構造'!M$48</f>
        <v>553</v>
      </c>
      <c r="I46" s="138"/>
      <c r="J46" s="138"/>
      <c r="K46" s="138">
        <f>'実質公債費比率（分子）の構造'!N$48</f>
        <v>532</v>
      </c>
      <c r="L46" s="138"/>
      <c r="M46" s="138"/>
      <c r="N46" s="138">
        <f>'実質公債費比率（分子）の構造'!O$48</f>
        <v>530</v>
      </c>
      <c r="O46" s="138"/>
      <c r="P46" s="138"/>
    </row>
    <row r="47" spans="1:16">
      <c r="A47" s="138" t="s">
        <v>56</v>
      </c>
      <c r="B47" s="138">
        <f>'実質公債費比率（分子）の構造'!K$47</f>
        <v>23</v>
      </c>
      <c r="C47" s="138"/>
      <c r="D47" s="138"/>
      <c r="E47" s="138">
        <f>'実質公債費比率（分子）の構造'!L$47</f>
        <v>19</v>
      </c>
      <c r="F47" s="138"/>
      <c r="G47" s="138"/>
      <c r="H47" s="138">
        <f>'実質公債費比率（分子）の構造'!M$47</f>
        <v>19</v>
      </c>
      <c r="I47" s="138"/>
      <c r="J47" s="138"/>
      <c r="K47" s="138">
        <f>'実質公債費比率（分子）の構造'!N$47</f>
        <v>19</v>
      </c>
      <c r="L47" s="138"/>
      <c r="M47" s="138"/>
      <c r="N47" s="138">
        <f>'実質公債費比率（分子）の構造'!O$47</f>
        <v>19</v>
      </c>
      <c r="O47" s="138"/>
      <c r="P47" s="138"/>
    </row>
    <row r="48" spans="1:16">
      <c r="A48" s="138" t="s">
        <v>57</v>
      </c>
      <c r="B48" s="138">
        <f>'実質公債費比率（分子）の構造'!K$46</f>
        <v>17</v>
      </c>
      <c r="C48" s="138"/>
      <c r="D48" s="138"/>
      <c r="E48" s="138">
        <f>'実質公債費比率（分子）の構造'!L$46</f>
        <v>17</v>
      </c>
      <c r="F48" s="138"/>
      <c r="G48" s="138"/>
      <c r="H48" s="138">
        <f>'実質公債費比率（分子）の構造'!M$46</f>
        <v>17</v>
      </c>
      <c r="I48" s="138"/>
      <c r="J48" s="138"/>
      <c r="K48" s="138">
        <f>'実質公債費比率（分子）の構造'!N$46</f>
        <v>17</v>
      </c>
      <c r="L48" s="138"/>
      <c r="M48" s="138"/>
      <c r="N48" s="138" t="str">
        <f>'実質公債費比率（分子）の構造'!O$46</f>
        <v>-</v>
      </c>
      <c r="O48" s="138"/>
      <c r="P48" s="138"/>
    </row>
    <row r="49" spans="1:16">
      <c r="A49" s="138" t="s">
        <v>58</v>
      </c>
      <c r="B49" s="138">
        <f>'実質公債費比率（分子）の構造'!K$45</f>
        <v>1770</v>
      </c>
      <c r="C49" s="138"/>
      <c r="D49" s="138"/>
      <c r="E49" s="138">
        <f>'実質公債費比率（分子）の構造'!L$45</f>
        <v>1754</v>
      </c>
      <c r="F49" s="138"/>
      <c r="G49" s="138"/>
      <c r="H49" s="138">
        <f>'実質公債費比率（分子）の構造'!M$45</f>
        <v>1713</v>
      </c>
      <c r="I49" s="138"/>
      <c r="J49" s="138"/>
      <c r="K49" s="138">
        <f>'実質公債費比率（分子）の構造'!N$45</f>
        <v>1644</v>
      </c>
      <c r="L49" s="138"/>
      <c r="M49" s="138"/>
      <c r="N49" s="138">
        <f>'実質公債費比率（分子）の構造'!O$45</f>
        <v>1673</v>
      </c>
      <c r="O49" s="138"/>
      <c r="P49" s="138"/>
    </row>
    <row r="50" spans="1:16">
      <c r="A50" s="138" t="s">
        <v>59</v>
      </c>
      <c r="B50" s="138" t="e">
        <f>NA()</f>
        <v>#N/A</v>
      </c>
      <c r="C50" s="138">
        <f>IF(ISNUMBER('実質公債費比率（分子）の構造'!K$53),'実質公債費比率（分子）の構造'!K$53,NA())</f>
        <v>2812</v>
      </c>
      <c r="D50" s="138" t="e">
        <f>NA()</f>
        <v>#N/A</v>
      </c>
      <c r="E50" s="138" t="e">
        <f>NA()</f>
        <v>#N/A</v>
      </c>
      <c r="F50" s="138">
        <f>IF(ISNUMBER('実質公債費比率（分子）の構造'!L$53),'実質公債費比率（分子）の構造'!L$53,NA())</f>
        <v>1088</v>
      </c>
      <c r="G50" s="138" t="e">
        <f>NA()</f>
        <v>#N/A</v>
      </c>
      <c r="H50" s="138" t="e">
        <f>NA()</f>
        <v>#N/A</v>
      </c>
      <c r="I50" s="138">
        <f>IF(ISNUMBER('実質公債費比率（分子）の構造'!M$53),'実質公債費比率（分子）の構造'!M$53,NA())</f>
        <v>987</v>
      </c>
      <c r="J50" s="138" t="e">
        <f>NA()</f>
        <v>#N/A</v>
      </c>
      <c r="K50" s="138" t="e">
        <f>NA()</f>
        <v>#N/A</v>
      </c>
      <c r="L50" s="138">
        <f>IF(ISNUMBER('実質公債費比率（分子）の構造'!N$53),'実質公債費比率（分子）の構造'!N$53,NA())</f>
        <v>933</v>
      </c>
      <c r="M50" s="138" t="e">
        <f>NA()</f>
        <v>#N/A</v>
      </c>
      <c r="N50" s="138" t="e">
        <f>NA()</f>
        <v>#N/A</v>
      </c>
      <c r="O50" s="138">
        <f>IF(ISNUMBER('実質公債費比率（分子）の構造'!O$53),'実質公債費比率（分子）の構造'!O$53,NA())</f>
        <v>830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16769</v>
      </c>
      <c r="E56" s="137"/>
      <c r="F56" s="137"/>
      <c r="G56" s="137">
        <f>'将来負担比率（分子）の構造'!J$52</f>
        <v>16894</v>
      </c>
      <c r="H56" s="137"/>
      <c r="I56" s="137"/>
      <c r="J56" s="137">
        <f>'将来負担比率（分子）の構造'!K$52</f>
        <v>16442</v>
      </c>
      <c r="K56" s="137"/>
      <c r="L56" s="137"/>
      <c r="M56" s="137">
        <f>'将来負担比率（分子）の構造'!L$52</f>
        <v>16153</v>
      </c>
      <c r="N56" s="137"/>
      <c r="O56" s="137"/>
      <c r="P56" s="137">
        <f>'将来負担比率（分子）の構造'!M$52</f>
        <v>15904</v>
      </c>
    </row>
    <row r="57" spans="1:16">
      <c r="A57" s="137" t="s">
        <v>36</v>
      </c>
      <c r="B57" s="137"/>
      <c r="C57" s="137"/>
      <c r="D57" s="137">
        <f>'将来負担比率（分子）の構造'!I$51</f>
        <v>317</v>
      </c>
      <c r="E57" s="137"/>
      <c r="F57" s="137"/>
      <c r="G57" s="137">
        <f>'将来負担比率（分子）の構造'!J$51</f>
        <v>226</v>
      </c>
      <c r="H57" s="137"/>
      <c r="I57" s="137"/>
      <c r="J57" s="137">
        <f>'将来負担比率（分子）の構造'!K$51</f>
        <v>114</v>
      </c>
      <c r="K57" s="137"/>
      <c r="L57" s="137"/>
      <c r="M57" s="137">
        <f>'将来負担比率（分子）の構造'!L$51</f>
        <v>94</v>
      </c>
      <c r="N57" s="137"/>
      <c r="O57" s="137"/>
      <c r="P57" s="137">
        <f>'将来負担比率（分子）の構造'!M$51</f>
        <v>77</v>
      </c>
    </row>
    <row r="58" spans="1:16">
      <c r="A58" s="137" t="s">
        <v>35</v>
      </c>
      <c r="B58" s="137"/>
      <c r="C58" s="137"/>
      <c r="D58" s="137">
        <f>'将来負担比率（分子）の構造'!I$50</f>
        <v>5470</v>
      </c>
      <c r="E58" s="137"/>
      <c r="F58" s="137"/>
      <c r="G58" s="137">
        <f>'将来負担比率（分子）の構造'!J$50</f>
        <v>5566</v>
      </c>
      <c r="H58" s="137"/>
      <c r="I58" s="137"/>
      <c r="J58" s="137">
        <f>'将来負担比率（分子）の構造'!K$50</f>
        <v>5280</v>
      </c>
      <c r="K58" s="137"/>
      <c r="L58" s="137"/>
      <c r="M58" s="137">
        <f>'将来負担比率（分子）の構造'!L$50</f>
        <v>5480</v>
      </c>
      <c r="N58" s="137"/>
      <c r="O58" s="137"/>
      <c r="P58" s="137">
        <f>'将来負担比率（分子）の構造'!M$50</f>
        <v>5771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3963</v>
      </c>
      <c r="C62" s="137"/>
      <c r="D62" s="137"/>
      <c r="E62" s="137">
        <f>'将来負担比率（分子）の構造'!J$45</f>
        <v>3666</v>
      </c>
      <c r="F62" s="137"/>
      <c r="G62" s="137"/>
      <c r="H62" s="137">
        <f>'将来負担比率（分子）の構造'!K$45</f>
        <v>3785</v>
      </c>
      <c r="I62" s="137"/>
      <c r="J62" s="137"/>
      <c r="K62" s="137">
        <f>'将来負担比率（分子）の構造'!L$45</f>
        <v>3206</v>
      </c>
      <c r="L62" s="137"/>
      <c r="M62" s="137"/>
      <c r="N62" s="137">
        <f>'将来負担比率（分子）の構造'!M$45</f>
        <v>3172</v>
      </c>
      <c r="O62" s="137"/>
      <c r="P62" s="137"/>
    </row>
    <row r="63" spans="1:16">
      <c r="A63" s="137" t="s">
        <v>28</v>
      </c>
      <c r="B63" s="137">
        <f>'将来負担比率（分子）の構造'!I$44</f>
        <v>512</v>
      </c>
      <c r="C63" s="137"/>
      <c r="D63" s="137"/>
      <c r="E63" s="137">
        <f>'将来負担比率（分子）の構造'!J$44</f>
        <v>488</v>
      </c>
      <c r="F63" s="137"/>
      <c r="G63" s="137"/>
      <c r="H63" s="137">
        <f>'将来負担比率（分子）の構造'!K$44</f>
        <v>766</v>
      </c>
      <c r="I63" s="137"/>
      <c r="J63" s="137"/>
      <c r="K63" s="137">
        <f>'将来負担比率（分子）の構造'!L$44</f>
        <v>821</v>
      </c>
      <c r="L63" s="137"/>
      <c r="M63" s="137"/>
      <c r="N63" s="137">
        <f>'将来負担比率（分子）の構造'!M$44</f>
        <v>774</v>
      </c>
      <c r="O63" s="137"/>
      <c r="P63" s="137"/>
    </row>
    <row r="64" spans="1:16">
      <c r="A64" s="137" t="s">
        <v>27</v>
      </c>
      <c r="B64" s="137">
        <f>'将来負担比率（分子）の構造'!I$43</f>
        <v>8438</v>
      </c>
      <c r="C64" s="137"/>
      <c r="D64" s="137"/>
      <c r="E64" s="137">
        <f>'将来負担比率（分子）の構造'!J$43</f>
        <v>7533</v>
      </c>
      <c r="F64" s="137"/>
      <c r="G64" s="137"/>
      <c r="H64" s="137">
        <f>'将来負担比率（分子）の構造'!K$43</f>
        <v>7192</v>
      </c>
      <c r="I64" s="137"/>
      <c r="J64" s="137"/>
      <c r="K64" s="137">
        <f>'将来負担比率（分子）の構造'!L$43</f>
        <v>7054</v>
      </c>
      <c r="L64" s="137"/>
      <c r="M64" s="137"/>
      <c r="N64" s="137">
        <f>'将来負担比率（分子）の構造'!M$43</f>
        <v>6938</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15951</v>
      </c>
      <c r="C66" s="137"/>
      <c r="D66" s="137"/>
      <c r="E66" s="137">
        <f>'将来負担比率（分子）の構造'!J$41</f>
        <v>16305</v>
      </c>
      <c r="F66" s="137"/>
      <c r="G66" s="137"/>
      <c r="H66" s="137">
        <f>'将来負担比率（分子）の構造'!K$41</f>
        <v>17372</v>
      </c>
      <c r="I66" s="137"/>
      <c r="J66" s="137"/>
      <c r="K66" s="137">
        <f>'将来負担比率（分子）の構造'!L$41</f>
        <v>17254</v>
      </c>
      <c r="L66" s="137"/>
      <c r="M66" s="137"/>
      <c r="N66" s="137">
        <f>'将来負担比率（分子）の構造'!M$41</f>
        <v>16954</v>
      </c>
      <c r="O66" s="137"/>
      <c r="P66" s="137"/>
    </row>
    <row r="67" spans="1:16">
      <c r="A67" s="137" t="s">
        <v>63</v>
      </c>
      <c r="B67" s="137" t="e">
        <f>NA()</f>
        <v>#N/A</v>
      </c>
      <c r="C67" s="137">
        <f>IF(ISNUMBER('将来負担比率（分子）の構造'!I$53), IF('将来負担比率（分子）の構造'!I$53 &lt; 0, 0, '将来負担比率（分子）の構造'!I$53), NA())</f>
        <v>6308</v>
      </c>
      <c r="D67" s="137" t="e">
        <f>NA()</f>
        <v>#N/A</v>
      </c>
      <c r="E67" s="137" t="e">
        <f>NA()</f>
        <v>#N/A</v>
      </c>
      <c r="F67" s="137">
        <f>IF(ISNUMBER('将来負担比率（分子）の構造'!J$53), IF('将来負担比率（分子）の構造'!J$53 &lt; 0, 0, '将来負担比率（分子）の構造'!J$53), NA())</f>
        <v>5305</v>
      </c>
      <c r="G67" s="137" t="e">
        <f>NA()</f>
        <v>#N/A</v>
      </c>
      <c r="H67" s="137" t="e">
        <f>NA()</f>
        <v>#N/A</v>
      </c>
      <c r="I67" s="137">
        <f>IF(ISNUMBER('将来負担比率（分子）の構造'!K$53), IF('将来負担比率（分子）の構造'!K$53 &lt; 0, 0, '将来負担比率（分子）の構造'!K$53), NA())</f>
        <v>7280</v>
      </c>
      <c r="J67" s="137" t="e">
        <f>NA()</f>
        <v>#N/A</v>
      </c>
      <c r="K67" s="137" t="e">
        <f>NA()</f>
        <v>#N/A</v>
      </c>
      <c r="L67" s="137">
        <f>IF(ISNUMBER('将来負担比率（分子）の構造'!L$53), IF('将来負担比率（分子）の構造'!L$53 &lt; 0, 0, '将来負担比率（分子）の構造'!L$53), NA())</f>
        <v>6609</v>
      </c>
      <c r="M67" s="137" t="e">
        <f>NA()</f>
        <v>#N/A</v>
      </c>
      <c r="N67" s="137" t="e">
        <f>NA()</f>
        <v>#N/A</v>
      </c>
      <c r="O67" s="137">
        <f>IF(ISNUMBER('将来負担比率（分子）の構造'!M$53), IF('将来負担比率（分子）の構造'!M$53 &lt; 0, 0, '将来負担比率（分子）の構造'!M$53), NA())</f>
        <v>6087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206</v>
      </c>
      <c r="C5" s="612"/>
      <c r="D5" s="612"/>
      <c r="E5" s="612"/>
      <c r="F5" s="612"/>
      <c r="G5" s="612"/>
      <c r="H5" s="612"/>
      <c r="I5" s="612"/>
      <c r="J5" s="612"/>
      <c r="K5" s="612"/>
      <c r="L5" s="612"/>
      <c r="M5" s="612"/>
      <c r="N5" s="612"/>
      <c r="O5" s="612"/>
      <c r="P5" s="612"/>
      <c r="Q5" s="613"/>
      <c r="R5" s="614">
        <v>11176348</v>
      </c>
      <c r="S5" s="615"/>
      <c r="T5" s="615"/>
      <c r="U5" s="615"/>
      <c r="V5" s="615"/>
      <c r="W5" s="615"/>
      <c r="X5" s="615"/>
      <c r="Y5" s="616"/>
      <c r="Z5" s="617">
        <v>38.5</v>
      </c>
      <c r="AA5" s="617"/>
      <c r="AB5" s="617"/>
      <c r="AC5" s="617"/>
      <c r="AD5" s="618">
        <v>11176348</v>
      </c>
      <c r="AE5" s="618"/>
      <c r="AF5" s="618"/>
      <c r="AG5" s="618"/>
      <c r="AH5" s="618"/>
      <c r="AI5" s="618"/>
      <c r="AJ5" s="618"/>
      <c r="AK5" s="618"/>
      <c r="AL5" s="619">
        <v>86</v>
      </c>
      <c r="AM5" s="620"/>
      <c r="AN5" s="620"/>
      <c r="AO5" s="621"/>
      <c r="AP5" s="611" t="s">
        <v>207</v>
      </c>
      <c r="AQ5" s="612"/>
      <c r="AR5" s="612"/>
      <c r="AS5" s="612"/>
      <c r="AT5" s="612"/>
      <c r="AU5" s="612"/>
      <c r="AV5" s="612"/>
      <c r="AW5" s="612"/>
      <c r="AX5" s="612"/>
      <c r="AY5" s="612"/>
      <c r="AZ5" s="612"/>
      <c r="BA5" s="612"/>
      <c r="BB5" s="612"/>
      <c r="BC5" s="612"/>
      <c r="BD5" s="612"/>
      <c r="BE5" s="612"/>
      <c r="BF5" s="613"/>
      <c r="BG5" s="625">
        <v>11176348</v>
      </c>
      <c r="BH5" s="626"/>
      <c r="BI5" s="626"/>
      <c r="BJ5" s="626"/>
      <c r="BK5" s="626"/>
      <c r="BL5" s="626"/>
      <c r="BM5" s="626"/>
      <c r="BN5" s="627"/>
      <c r="BO5" s="628">
        <v>100</v>
      </c>
      <c r="BP5" s="628"/>
      <c r="BQ5" s="628"/>
      <c r="BR5" s="628"/>
      <c r="BS5" s="629" t="s">
        <v>208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200</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306651</v>
      </c>
      <c r="S6" s="626"/>
      <c r="T6" s="626"/>
      <c r="U6" s="626"/>
      <c r="V6" s="626"/>
      <c r="W6" s="626"/>
      <c r="X6" s="626"/>
      <c r="Y6" s="627"/>
      <c r="Z6" s="628">
        <v>1.1000000000000001</v>
      </c>
      <c r="AA6" s="628"/>
      <c r="AB6" s="628"/>
      <c r="AC6" s="628"/>
      <c r="AD6" s="629">
        <v>306651</v>
      </c>
      <c r="AE6" s="629"/>
      <c r="AF6" s="629"/>
      <c r="AG6" s="629"/>
      <c r="AH6" s="629"/>
      <c r="AI6" s="629"/>
      <c r="AJ6" s="629"/>
      <c r="AK6" s="629"/>
      <c r="AL6" s="630">
        <v>2.4</v>
      </c>
      <c r="AM6" s="631"/>
      <c r="AN6" s="631"/>
      <c r="AO6" s="632"/>
      <c r="AP6" s="622" t="s">
        <v>213</v>
      </c>
      <c r="AQ6" s="623"/>
      <c r="AR6" s="623"/>
      <c r="AS6" s="623"/>
      <c r="AT6" s="623"/>
      <c r="AU6" s="623"/>
      <c r="AV6" s="623"/>
      <c r="AW6" s="623"/>
      <c r="AX6" s="623"/>
      <c r="AY6" s="623"/>
      <c r="AZ6" s="623"/>
      <c r="BA6" s="623"/>
      <c r="BB6" s="623"/>
      <c r="BC6" s="623"/>
      <c r="BD6" s="623"/>
      <c r="BE6" s="623"/>
      <c r="BF6" s="624"/>
      <c r="BG6" s="625">
        <v>11176348</v>
      </c>
      <c r="BH6" s="626"/>
      <c r="BI6" s="626"/>
      <c r="BJ6" s="626"/>
      <c r="BK6" s="626"/>
      <c r="BL6" s="626"/>
      <c r="BM6" s="626"/>
      <c r="BN6" s="627"/>
      <c r="BO6" s="628">
        <v>100</v>
      </c>
      <c r="BP6" s="628"/>
      <c r="BQ6" s="628"/>
      <c r="BR6" s="628"/>
      <c r="BS6" s="629" t="s">
        <v>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205183</v>
      </c>
      <c r="CS6" s="626"/>
      <c r="CT6" s="626"/>
      <c r="CU6" s="626"/>
      <c r="CV6" s="626"/>
      <c r="CW6" s="626"/>
      <c r="CX6" s="626"/>
      <c r="CY6" s="627"/>
      <c r="CZ6" s="628">
        <v>0.8</v>
      </c>
      <c r="DA6" s="628"/>
      <c r="DB6" s="628"/>
      <c r="DC6" s="628"/>
      <c r="DD6" s="634" t="s">
        <v>208</v>
      </c>
      <c r="DE6" s="626"/>
      <c r="DF6" s="626"/>
      <c r="DG6" s="626"/>
      <c r="DH6" s="626"/>
      <c r="DI6" s="626"/>
      <c r="DJ6" s="626"/>
      <c r="DK6" s="626"/>
      <c r="DL6" s="626"/>
      <c r="DM6" s="626"/>
      <c r="DN6" s="626"/>
      <c r="DO6" s="626"/>
      <c r="DP6" s="627"/>
      <c r="DQ6" s="634">
        <v>205183</v>
      </c>
      <c r="DR6" s="626"/>
      <c r="DS6" s="626"/>
      <c r="DT6" s="626"/>
      <c r="DU6" s="626"/>
      <c r="DV6" s="626"/>
      <c r="DW6" s="626"/>
      <c r="DX6" s="626"/>
      <c r="DY6" s="626"/>
      <c r="DZ6" s="626"/>
      <c r="EA6" s="626"/>
      <c r="EB6" s="626"/>
      <c r="EC6" s="635"/>
    </row>
    <row r="7" spans="2:143" ht="11.25" customHeight="1">
      <c r="B7" s="622" t="s">
        <v>215</v>
      </c>
      <c r="C7" s="623"/>
      <c r="D7" s="623"/>
      <c r="E7" s="623"/>
      <c r="F7" s="623"/>
      <c r="G7" s="623"/>
      <c r="H7" s="623"/>
      <c r="I7" s="623"/>
      <c r="J7" s="623"/>
      <c r="K7" s="623"/>
      <c r="L7" s="623"/>
      <c r="M7" s="623"/>
      <c r="N7" s="623"/>
      <c r="O7" s="623"/>
      <c r="P7" s="623"/>
      <c r="Q7" s="624"/>
      <c r="R7" s="625">
        <v>7139</v>
      </c>
      <c r="S7" s="626"/>
      <c r="T7" s="626"/>
      <c r="U7" s="626"/>
      <c r="V7" s="626"/>
      <c r="W7" s="626"/>
      <c r="X7" s="626"/>
      <c r="Y7" s="627"/>
      <c r="Z7" s="628">
        <v>0</v>
      </c>
      <c r="AA7" s="628"/>
      <c r="AB7" s="628"/>
      <c r="AC7" s="628"/>
      <c r="AD7" s="629">
        <v>7139</v>
      </c>
      <c r="AE7" s="629"/>
      <c r="AF7" s="629"/>
      <c r="AG7" s="629"/>
      <c r="AH7" s="629"/>
      <c r="AI7" s="629"/>
      <c r="AJ7" s="629"/>
      <c r="AK7" s="629"/>
      <c r="AL7" s="630">
        <v>0.1</v>
      </c>
      <c r="AM7" s="631"/>
      <c r="AN7" s="631"/>
      <c r="AO7" s="632"/>
      <c r="AP7" s="622" t="s">
        <v>216</v>
      </c>
      <c r="AQ7" s="623"/>
      <c r="AR7" s="623"/>
      <c r="AS7" s="623"/>
      <c r="AT7" s="623"/>
      <c r="AU7" s="623"/>
      <c r="AV7" s="623"/>
      <c r="AW7" s="623"/>
      <c r="AX7" s="623"/>
      <c r="AY7" s="623"/>
      <c r="AZ7" s="623"/>
      <c r="BA7" s="623"/>
      <c r="BB7" s="623"/>
      <c r="BC7" s="623"/>
      <c r="BD7" s="623"/>
      <c r="BE7" s="623"/>
      <c r="BF7" s="624"/>
      <c r="BG7" s="625">
        <v>4269634</v>
      </c>
      <c r="BH7" s="626"/>
      <c r="BI7" s="626"/>
      <c r="BJ7" s="626"/>
      <c r="BK7" s="626"/>
      <c r="BL7" s="626"/>
      <c r="BM7" s="626"/>
      <c r="BN7" s="627"/>
      <c r="BO7" s="628">
        <v>38.200000000000003</v>
      </c>
      <c r="BP7" s="628"/>
      <c r="BQ7" s="628"/>
      <c r="BR7" s="628"/>
      <c r="BS7" s="629" t="s">
        <v>208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2299183</v>
      </c>
      <c r="CS7" s="626"/>
      <c r="CT7" s="626"/>
      <c r="CU7" s="626"/>
      <c r="CV7" s="626"/>
      <c r="CW7" s="626"/>
      <c r="CX7" s="626"/>
      <c r="CY7" s="627"/>
      <c r="CZ7" s="628">
        <v>9.1</v>
      </c>
      <c r="DA7" s="628"/>
      <c r="DB7" s="628"/>
      <c r="DC7" s="628"/>
      <c r="DD7" s="634">
        <v>36736</v>
      </c>
      <c r="DE7" s="626"/>
      <c r="DF7" s="626"/>
      <c r="DG7" s="626"/>
      <c r="DH7" s="626"/>
      <c r="DI7" s="626"/>
      <c r="DJ7" s="626"/>
      <c r="DK7" s="626"/>
      <c r="DL7" s="626"/>
      <c r="DM7" s="626"/>
      <c r="DN7" s="626"/>
      <c r="DO7" s="626"/>
      <c r="DP7" s="627"/>
      <c r="DQ7" s="634">
        <v>1980042</v>
      </c>
      <c r="DR7" s="626"/>
      <c r="DS7" s="626"/>
      <c r="DT7" s="626"/>
      <c r="DU7" s="626"/>
      <c r="DV7" s="626"/>
      <c r="DW7" s="626"/>
      <c r="DX7" s="626"/>
      <c r="DY7" s="626"/>
      <c r="DZ7" s="626"/>
      <c r="EA7" s="626"/>
      <c r="EB7" s="626"/>
      <c r="EC7" s="635"/>
    </row>
    <row r="8" spans="2:143" ht="11.25" customHeight="1">
      <c r="B8" s="622" t="s">
        <v>218</v>
      </c>
      <c r="C8" s="623"/>
      <c r="D8" s="623"/>
      <c r="E8" s="623"/>
      <c r="F8" s="623"/>
      <c r="G8" s="623"/>
      <c r="H8" s="623"/>
      <c r="I8" s="623"/>
      <c r="J8" s="623"/>
      <c r="K8" s="623"/>
      <c r="L8" s="623"/>
      <c r="M8" s="623"/>
      <c r="N8" s="623"/>
      <c r="O8" s="623"/>
      <c r="P8" s="623"/>
      <c r="Q8" s="624"/>
      <c r="R8" s="625">
        <v>28163</v>
      </c>
      <c r="S8" s="626"/>
      <c r="T8" s="626"/>
      <c r="U8" s="626"/>
      <c r="V8" s="626"/>
      <c r="W8" s="626"/>
      <c r="X8" s="626"/>
      <c r="Y8" s="627"/>
      <c r="Z8" s="628">
        <v>0.1</v>
      </c>
      <c r="AA8" s="628"/>
      <c r="AB8" s="628"/>
      <c r="AC8" s="628"/>
      <c r="AD8" s="629">
        <v>28163</v>
      </c>
      <c r="AE8" s="629"/>
      <c r="AF8" s="629"/>
      <c r="AG8" s="629"/>
      <c r="AH8" s="629"/>
      <c r="AI8" s="629"/>
      <c r="AJ8" s="629"/>
      <c r="AK8" s="629"/>
      <c r="AL8" s="630">
        <v>0.2</v>
      </c>
      <c r="AM8" s="631"/>
      <c r="AN8" s="631"/>
      <c r="AO8" s="632"/>
      <c r="AP8" s="622" t="s">
        <v>219</v>
      </c>
      <c r="AQ8" s="623"/>
      <c r="AR8" s="623"/>
      <c r="AS8" s="623"/>
      <c r="AT8" s="623"/>
      <c r="AU8" s="623"/>
      <c r="AV8" s="623"/>
      <c r="AW8" s="623"/>
      <c r="AX8" s="623"/>
      <c r="AY8" s="623"/>
      <c r="AZ8" s="623"/>
      <c r="BA8" s="623"/>
      <c r="BB8" s="623"/>
      <c r="BC8" s="623"/>
      <c r="BD8" s="623"/>
      <c r="BE8" s="623"/>
      <c r="BF8" s="624"/>
      <c r="BG8" s="625">
        <v>115727</v>
      </c>
      <c r="BH8" s="626"/>
      <c r="BI8" s="626"/>
      <c r="BJ8" s="626"/>
      <c r="BK8" s="626"/>
      <c r="BL8" s="626"/>
      <c r="BM8" s="626"/>
      <c r="BN8" s="627"/>
      <c r="BO8" s="628">
        <v>1</v>
      </c>
      <c r="BP8" s="628"/>
      <c r="BQ8" s="628"/>
      <c r="BR8" s="628"/>
      <c r="BS8" s="634" t="s">
        <v>110</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8795771</v>
      </c>
      <c r="CS8" s="626"/>
      <c r="CT8" s="626"/>
      <c r="CU8" s="626"/>
      <c r="CV8" s="626"/>
      <c r="CW8" s="626"/>
      <c r="CX8" s="626"/>
      <c r="CY8" s="627"/>
      <c r="CZ8" s="628">
        <v>34.9</v>
      </c>
      <c r="DA8" s="628"/>
      <c r="DB8" s="628"/>
      <c r="DC8" s="628"/>
      <c r="DD8" s="634">
        <v>19888</v>
      </c>
      <c r="DE8" s="626"/>
      <c r="DF8" s="626"/>
      <c r="DG8" s="626"/>
      <c r="DH8" s="626"/>
      <c r="DI8" s="626"/>
      <c r="DJ8" s="626"/>
      <c r="DK8" s="626"/>
      <c r="DL8" s="626"/>
      <c r="DM8" s="626"/>
      <c r="DN8" s="626"/>
      <c r="DO8" s="626"/>
      <c r="DP8" s="627"/>
      <c r="DQ8" s="634">
        <v>3962177</v>
      </c>
      <c r="DR8" s="626"/>
      <c r="DS8" s="626"/>
      <c r="DT8" s="626"/>
      <c r="DU8" s="626"/>
      <c r="DV8" s="626"/>
      <c r="DW8" s="626"/>
      <c r="DX8" s="626"/>
      <c r="DY8" s="626"/>
      <c r="DZ8" s="626"/>
      <c r="EA8" s="626"/>
      <c r="EB8" s="626"/>
      <c r="EC8" s="635"/>
    </row>
    <row r="9" spans="2:143" ht="11.25" customHeight="1">
      <c r="B9" s="622" t="s">
        <v>221</v>
      </c>
      <c r="C9" s="623"/>
      <c r="D9" s="623"/>
      <c r="E9" s="623"/>
      <c r="F9" s="623"/>
      <c r="G9" s="623"/>
      <c r="H9" s="623"/>
      <c r="I9" s="623"/>
      <c r="J9" s="623"/>
      <c r="K9" s="623"/>
      <c r="L9" s="623"/>
      <c r="M9" s="623"/>
      <c r="N9" s="623"/>
      <c r="O9" s="623"/>
      <c r="P9" s="623"/>
      <c r="Q9" s="624"/>
      <c r="R9" s="625">
        <v>16549</v>
      </c>
      <c r="S9" s="626"/>
      <c r="T9" s="626"/>
      <c r="U9" s="626"/>
      <c r="V9" s="626"/>
      <c r="W9" s="626"/>
      <c r="X9" s="626"/>
      <c r="Y9" s="627"/>
      <c r="Z9" s="628">
        <v>0.1</v>
      </c>
      <c r="AA9" s="628"/>
      <c r="AB9" s="628"/>
      <c r="AC9" s="628"/>
      <c r="AD9" s="629">
        <v>16549</v>
      </c>
      <c r="AE9" s="629"/>
      <c r="AF9" s="629"/>
      <c r="AG9" s="629"/>
      <c r="AH9" s="629"/>
      <c r="AI9" s="629"/>
      <c r="AJ9" s="629"/>
      <c r="AK9" s="629"/>
      <c r="AL9" s="630">
        <v>0.1</v>
      </c>
      <c r="AM9" s="631"/>
      <c r="AN9" s="631"/>
      <c r="AO9" s="632"/>
      <c r="AP9" s="622" t="s">
        <v>222</v>
      </c>
      <c r="AQ9" s="623"/>
      <c r="AR9" s="623"/>
      <c r="AS9" s="623"/>
      <c r="AT9" s="623"/>
      <c r="AU9" s="623"/>
      <c r="AV9" s="623"/>
      <c r="AW9" s="623"/>
      <c r="AX9" s="623"/>
      <c r="AY9" s="623"/>
      <c r="AZ9" s="623"/>
      <c r="BA9" s="623"/>
      <c r="BB9" s="623"/>
      <c r="BC9" s="623"/>
      <c r="BD9" s="623"/>
      <c r="BE9" s="623"/>
      <c r="BF9" s="624"/>
      <c r="BG9" s="625">
        <v>3450916</v>
      </c>
      <c r="BH9" s="626"/>
      <c r="BI9" s="626"/>
      <c r="BJ9" s="626"/>
      <c r="BK9" s="626"/>
      <c r="BL9" s="626"/>
      <c r="BM9" s="626"/>
      <c r="BN9" s="627"/>
      <c r="BO9" s="628">
        <v>30.9</v>
      </c>
      <c r="BP9" s="628"/>
      <c r="BQ9" s="628"/>
      <c r="BR9" s="628"/>
      <c r="BS9" s="634" t="s">
        <v>110</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2030976</v>
      </c>
      <c r="CS9" s="626"/>
      <c r="CT9" s="626"/>
      <c r="CU9" s="626"/>
      <c r="CV9" s="626"/>
      <c r="CW9" s="626"/>
      <c r="CX9" s="626"/>
      <c r="CY9" s="627"/>
      <c r="CZ9" s="628">
        <v>8</v>
      </c>
      <c r="DA9" s="628"/>
      <c r="DB9" s="628"/>
      <c r="DC9" s="628"/>
      <c r="DD9" s="634">
        <v>79057</v>
      </c>
      <c r="DE9" s="626"/>
      <c r="DF9" s="626"/>
      <c r="DG9" s="626"/>
      <c r="DH9" s="626"/>
      <c r="DI9" s="626"/>
      <c r="DJ9" s="626"/>
      <c r="DK9" s="626"/>
      <c r="DL9" s="626"/>
      <c r="DM9" s="626"/>
      <c r="DN9" s="626"/>
      <c r="DO9" s="626"/>
      <c r="DP9" s="627"/>
      <c r="DQ9" s="634">
        <v>1770615</v>
      </c>
      <c r="DR9" s="626"/>
      <c r="DS9" s="626"/>
      <c r="DT9" s="626"/>
      <c r="DU9" s="626"/>
      <c r="DV9" s="626"/>
      <c r="DW9" s="626"/>
      <c r="DX9" s="626"/>
      <c r="DY9" s="626"/>
      <c r="DZ9" s="626"/>
      <c r="EA9" s="626"/>
      <c r="EB9" s="626"/>
      <c r="EC9" s="635"/>
    </row>
    <row r="10" spans="2:143" ht="11.25" customHeight="1">
      <c r="B10" s="622" t="s">
        <v>224</v>
      </c>
      <c r="C10" s="623"/>
      <c r="D10" s="623"/>
      <c r="E10" s="623"/>
      <c r="F10" s="623"/>
      <c r="G10" s="623"/>
      <c r="H10" s="623"/>
      <c r="I10" s="623"/>
      <c r="J10" s="623"/>
      <c r="K10" s="623"/>
      <c r="L10" s="623"/>
      <c r="M10" s="623"/>
      <c r="N10" s="623"/>
      <c r="O10" s="623"/>
      <c r="P10" s="623"/>
      <c r="Q10" s="624"/>
      <c r="R10" s="625">
        <v>1070706</v>
      </c>
      <c r="S10" s="626"/>
      <c r="T10" s="626"/>
      <c r="U10" s="626"/>
      <c r="V10" s="626"/>
      <c r="W10" s="626"/>
      <c r="X10" s="626"/>
      <c r="Y10" s="627"/>
      <c r="Z10" s="628">
        <v>3.7</v>
      </c>
      <c r="AA10" s="628"/>
      <c r="AB10" s="628"/>
      <c r="AC10" s="628"/>
      <c r="AD10" s="629">
        <v>1070706</v>
      </c>
      <c r="AE10" s="629"/>
      <c r="AF10" s="629"/>
      <c r="AG10" s="629"/>
      <c r="AH10" s="629"/>
      <c r="AI10" s="629"/>
      <c r="AJ10" s="629"/>
      <c r="AK10" s="629"/>
      <c r="AL10" s="630">
        <v>8.1999999999999993</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211119</v>
      </c>
      <c r="BH10" s="626"/>
      <c r="BI10" s="626"/>
      <c r="BJ10" s="626"/>
      <c r="BK10" s="626"/>
      <c r="BL10" s="626"/>
      <c r="BM10" s="626"/>
      <c r="BN10" s="627"/>
      <c r="BO10" s="628">
        <v>1.9</v>
      </c>
      <c r="BP10" s="628"/>
      <c r="BQ10" s="628"/>
      <c r="BR10" s="628"/>
      <c r="BS10" s="634" t="s">
        <v>110</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743</v>
      </c>
      <c r="CS10" s="626"/>
      <c r="CT10" s="626"/>
      <c r="CU10" s="626"/>
      <c r="CV10" s="626"/>
      <c r="CW10" s="626"/>
      <c r="CX10" s="626"/>
      <c r="CY10" s="627"/>
      <c r="CZ10" s="628">
        <v>0</v>
      </c>
      <c r="DA10" s="628"/>
      <c r="DB10" s="628"/>
      <c r="DC10" s="628"/>
      <c r="DD10" s="634" t="s">
        <v>110</v>
      </c>
      <c r="DE10" s="626"/>
      <c r="DF10" s="626"/>
      <c r="DG10" s="626"/>
      <c r="DH10" s="626"/>
      <c r="DI10" s="626"/>
      <c r="DJ10" s="626"/>
      <c r="DK10" s="626"/>
      <c r="DL10" s="626"/>
      <c r="DM10" s="626"/>
      <c r="DN10" s="626"/>
      <c r="DO10" s="626"/>
      <c r="DP10" s="627"/>
      <c r="DQ10" s="634">
        <v>743</v>
      </c>
      <c r="DR10" s="626"/>
      <c r="DS10" s="626"/>
      <c r="DT10" s="626"/>
      <c r="DU10" s="626"/>
      <c r="DV10" s="626"/>
      <c r="DW10" s="626"/>
      <c r="DX10" s="626"/>
      <c r="DY10" s="626"/>
      <c r="DZ10" s="626"/>
      <c r="EA10" s="626"/>
      <c r="EB10" s="626"/>
      <c r="EC10" s="635"/>
    </row>
    <row r="11" spans="2:143" ht="11.25" customHeight="1">
      <c r="B11" s="622" t="s">
        <v>227</v>
      </c>
      <c r="C11" s="623"/>
      <c r="D11" s="623"/>
      <c r="E11" s="623"/>
      <c r="F11" s="623"/>
      <c r="G11" s="623"/>
      <c r="H11" s="623"/>
      <c r="I11" s="623"/>
      <c r="J11" s="623"/>
      <c r="K11" s="623"/>
      <c r="L11" s="623"/>
      <c r="M11" s="623"/>
      <c r="N11" s="623"/>
      <c r="O11" s="623"/>
      <c r="P11" s="623"/>
      <c r="Q11" s="624"/>
      <c r="R11" s="625">
        <v>28252</v>
      </c>
      <c r="S11" s="626"/>
      <c r="T11" s="626"/>
      <c r="U11" s="626"/>
      <c r="V11" s="626"/>
      <c r="W11" s="626"/>
      <c r="X11" s="626"/>
      <c r="Y11" s="627"/>
      <c r="Z11" s="628">
        <v>0.1</v>
      </c>
      <c r="AA11" s="628"/>
      <c r="AB11" s="628"/>
      <c r="AC11" s="628"/>
      <c r="AD11" s="629">
        <v>28252</v>
      </c>
      <c r="AE11" s="629"/>
      <c r="AF11" s="629"/>
      <c r="AG11" s="629"/>
      <c r="AH11" s="629"/>
      <c r="AI11" s="629"/>
      <c r="AJ11" s="629"/>
      <c r="AK11" s="629"/>
      <c r="AL11" s="630">
        <v>0.2</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491872</v>
      </c>
      <c r="BH11" s="626"/>
      <c r="BI11" s="626"/>
      <c r="BJ11" s="626"/>
      <c r="BK11" s="626"/>
      <c r="BL11" s="626"/>
      <c r="BM11" s="626"/>
      <c r="BN11" s="627"/>
      <c r="BO11" s="628">
        <v>4.4000000000000004</v>
      </c>
      <c r="BP11" s="628"/>
      <c r="BQ11" s="628"/>
      <c r="BR11" s="628"/>
      <c r="BS11" s="634" t="s">
        <v>110</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315844</v>
      </c>
      <c r="CS11" s="626"/>
      <c r="CT11" s="626"/>
      <c r="CU11" s="626"/>
      <c r="CV11" s="626"/>
      <c r="CW11" s="626"/>
      <c r="CX11" s="626"/>
      <c r="CY11" s="627"/>
      <c r="CZ11" s="628">
        <v>1.3</v>
      </c>
      <c r="DA11" s="628"/>
      <c r="DB11" s="628"/>
      <c r="DC11" s="628"/>
      <c r="DD11" s="634">
        <v>28815</v>
      </c>
      <c r="DE11" s="626"/>
      <c r="DF11" s="626"/>
      <c r="DG11" s="626"/>
      <c r="DH11" s="626"/>
      <c r="DI11" s="626"/>
      <c r="DJ11" s="626"/>
      <c r="DK11" s="626"/>
      <c r="DL11" s="626"/>
      <c r="DM11" s="626"/>
      <c r="DN11" s="626"/>
      <c r="DO11" s="626"/>
      <c r="DP11" s="627"/>
      <c r="DQ11" s="634">
        <v>274862</v>
      </c>
      <c r="DR11" s="626"/>
      <c r="DS11" s="626"/>
      <c r="DT11" s="626"/>
      <c r="DU11" s="626"/>
      <c r="DV11" s="626"/>
      <c r="DW11" s="626"/>
      <c r="DX11" s="626"/>
      <c r="DY11" s="626"/>
      <c r="DZ11" s="626"/>
      <c r="EA11" s="626"/>
      <c r="EB11" s="626"/>
      <c r="EC11" s="635"/>
    </row>
    <row r="12" spans="2:143" ht="11.25" customHeight="1">
      <c r="B12" s="622" t="s">
        <v>230</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5982972</v>
      </c>
      <c r="BH12" s="626"/>
      <c r="BI12" s="626"/>
      <c r="BJ12" s="626"/>
      <c r="BK12" s="626"/>
      <c r="BL12" s="626"/>
      <c r="BM12" s="626"/>
      <c r="BN12" s="627"/>
      <c r="BO12" s="628">
        <v>53.5</v>
      </c>
      <c r="BP12" s="628"/>
      <c r="BQ12" s="628"/>
      <c r="BR12" s="628"/>
      <c r="BS12" s="634" t="s">
        <v>110</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242681</v>
      </c>
      <c r="CS12" s="626"/>
      <c r="CT12" s="626"/>
      <c r="CU12" s="626"/>
      <c r="CV12" s="626"/>
      <c r="CW12" s="626"/>
      <c r="CX12" s="626"/>
      <c r="CY12" s="627"/>
      <c r="CZ12" s="628">
        <v>1</v>
      </c>
      <c r="DA12" s="628"/>
      <c r="DB12" s="628"/>
      <c r="DC12" s="628"/>
      <c r="DD12" s="634">
        <v>14532</v>
      </c>
      <c r="DE12" s="626"/>
      <c r="DF12" s="626"/>
      <c r="DG12" s="626"/>
      <c r="DH12" s="626"/>
      <c r="DI12" s="626"/>
      <c r="DJ12" s="626"/>
      <c r="DK12" s="626"/>
      <c r="DL12" s="626"/>
      <c r="DM12" s="626"/>
      <c r="DN12" s="626"/>
      <c r="DO12" s="626"/>
      <c r="DP12" s="627"/>
      <c r="DQ12" s="634">
        <v>215799</v>
      </c>
      <c r="DR12" s="626"/>
      <c r="DS12" s="626"/>
      <c r="DT12" s="626"/>
      <c r="DU12" s="626"/>
      <c r="DV12" s="626"/>
      <c r="DW12" s="626"/>
      <c r="DX12" s="626"/>
      <c r="DY12" s="626"/>
      <c r="DZ12" s="626"/>
      <c r="EA12" s="626"/>
      <c r="EB12" s="626"/>
      <c r="EC12" s="635"/>
    </row>
    <row r="13" spans="2:143" ht="11.25" customHeight="1">
      <c r="B13" s="622" t="s">
        <v>233</v>
      </c>
      <c r="C13" s="623"/>
      <c r="D13" s="623"/>
      <c r="E13" s="623"/>
      <c r="F13" s="623"/>
      <c r="G13" s="623"/>
      <c r="H13" s="623"/>
      <c r="I13" s="623"/>
      <c r="J13" s="623"/>
      <c r="K13" s="623"/>
      <c r="L13" s="623"/>
      <c r="M13" s="623"/>
      <c r="N13" s="623"/>
      <c r="O13" s="623"/>
      <c r="P13" s="623"/>
      <c r="Q13" s="624"/>
      <c r="R13" s="625">
        <v>47198</v>
      </c>
      <c r="S13" s="626"/>
      <c r="T13" s="626"/>
      <c r="U13" s="626"/>
      <c r="V13" s="626"/>
      <c r="W13" s="626"/>
      <c r="X13" s="626"/>
      <c r="Y13" s="627"/>
      <c r="Z13" s="628">
        <v>0.2</v>
      </c>
      <c r="AA13" s="628"/>
      <c r="AB13" s="628"/>
      <c r="AC13" s="628"/>
      <c r="AD13" s="629">
        <v>47198</v>
      </c>
      <c r="AE13" s="629"/>
      <c r="AF13" s="629"/>
      <c r="AG13" s="629"/>
      <c r="AH13" s="629"/>
      <c r="AI13" s="629"/>
      <c r="AJ13" s="629"/>
      <c r="AK13" s="629"/>
      <c r="AL13" s="630">
        <v>0.4</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5960017</v>
      </c>
      <c r="BH13" s="626"/>
      <c r="BI13" s="626"/>
      <c r="BJ13" s="626"/>
      <c r="BK13" s="626"/>
      <c r="BL13" s="626"/>
      <c r="BM13" s="626"/>
      <c r="BN13" s="627"/>
      <c r="BO13" s="628">
        <v>53.3</v>
      </c>
      <c r="BP13" s="628"/>
      <c r="BQ13" s="628"/>
      <c r="BR13" s="628"/>
      <c r="BS13" s="634" t="s">
        <v>110</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5027315</v>
      </c>
      <c r="CS13" s="626"/>
      <c r="CT13" s="626"/>
      <c r="CU13" s="626"/>
      <c r="CV13" s="626"/>
      <c r="CW13" s="626"/>
      <c r="CX13" s="626"/>
      <c r="CY13" s="627"/>
      <c r="CZ13" s="628">
        <v>19.899999999999999</v>
      </c>
      <c r="DA13" s="628"/>
      <c r="DB13" s="628"/>
      <c r="DC13" s="628"/>
      <c r="DD13" s="634">
        <v>4011242</v>
      </c>
      <c r="DE13" s="626"/>
      <c r="DF13" s="626"/>
      <c r="DG13" s="626"/>
      <c r="DH13" s="626"/>
      <c r="DI13" s="626"/>
      <c r="DJ13" s="626"/>
      <c r="DK13" s="626"/>
      <c r="DL13" s="626"/>
      <c r="DM13" s="626"/>
      <c r="DN13" s="626"/>
      <c r="DO13" s="626"/>
      <c r="DP13" s="627"/>
      <c r="DQ13" s="634">
        <v>1494483</v>
      </c>
      <c r="DR13" s="626"/>
      <c r="DS13" s="626"/>
      <c r="DT13" s="626"/>
      <c r="DU13" s="626"/>
      <c r="DV13" s="626"/>
      <c r="DW13" s="626"/>
      <c r="DX13" s="626"/>
      <c r="DY13" s="626"/>
      <c r="DZ13" s="626"/>
      <c r="EA13" s="626"/>
      <c r="EB13" s="626"/>
      <c r="EC13" s="635"/>
    </row>
    <row r="14" spans="2:143" ht="11.25" customHeight="1">
      <c r="B14" s="622" t="s">
        <v>236</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160376</v>
      </c>
      <c r="BH14" s="626"/>
      <c r="BI14" s="626"/>
      <c r="BJ14" s="626"/>
      <c r="BK14" s="626"/>
      <c r="BL14" s="626"/>
      <c r="BM14" s="626"/>
      <c r="BN14" s="627"/>
      <c r="BO14" s="628">
        <v>1.4</v>
      </c>
      <c r="BP14" s="628"/>
      <c r="BQ14" s="628"/>
      <c r="BR14" s="628"/>
      <c r="BS14" s="634" t="s">
        <v>110</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1006681</v>
      </c>
      <c r="CS14" s="626"/>
      <c r="CT14" s="626"/>
      <c r="CU14" s="626"/>
      <c r="CV14" s="626"/>
      <c r="CW14" s="626"/>
      <c r="CX14" s="626"/>
      <c r="CY14" s="627"/>
      <c r="CZ14" s="628">
        <v>4</v>
      </c>
      <c r="DA14" s="628"/>
      <c r="DB14" s="628"/>
      <c r="DC14" s="628"/>
      <c r="DD14" s="634">
        <v>23173</v>
      </c>
      <c r="DE14" s="626"/>
      <c r="DF14" s="626"/>
      <c r="DG14" s="626"/>
      <c r="DH14" s="626"/>
      <c r="DI14" s="626"/>
      <c r="DJ14" s="626"/>
      <c r="DK14" s="626"/>
      <c r="DL14" s="626"/>
      <c r="DM14" s="626"/>
      <c r="DN14" s="626"/>
      <c r="DO14" s="626"/>
      <c r="DP14" s="627"/>
      <c r="DQ14" s="634">
        <v>1003908</v>
      </c>
      <c r="DR14" s="626"/>
      <c r="DS14" s="626"/>
      <c r="DT14" s="626"/>
      <c r="DU14" s="626"/>
      <c r="DV14" s="626"/>
      <c r="DW14" s="626"/>
      <c r="DX14" s="626"/>
      <c r="DY14" s="626"/>
      <c r="DZ14" s="626"/>
      <c r="EA14" s="626"/>
      <c r="EB14" s="626"/>
      <c r="EC14" s="635"/>
    </row>
    <row r="15" spans="2:143" ht="11.25" customHeight="1">
      <c r="B15" s="622" t="s">
        <v>239</v>
      </c>
      <c r="C15" s="623"/>
      <c r="D15" s="623"/>
      <c r="E15" s="623"/>
      <c r="F15" s="623"/>
      <c r="G15" s="623"/>
      <c r="H15" s="623"/>
      <c r="I15" s="623"/>
      <c r="J15" s="623"/>
      <c r="K15" s="623"/>
      <c r="L15" s="623"/>
      <c r="M15" s="623"/>
      <c r="N15" s="623"/>
      <c r="O15" s="623"/>
      <c r="P15" s="623"/>
      <c r="Q15" s="624"/>
      <c r="R15" s="625">
        <v>40241</v>
      </c>
      <c r="S15" s="626"/>
      <c r="T15" s="626"/>
      <c r="U15" s="626"/>
      <c r="V15" s="626"/>
      <c r="W15" s="626"/>
      <c r="X15" s="626"/>
      <c r="Y15" s="627"/>
      <c r="Z15" s="628">
        <v>0.1</v>
      </c>
      <c r="AA15" s="628"/>
      <c r="AB15" s="628"/>
      <c r="AC15" s="628"/>
      <c r="AD15" s="629">
        <v>40241</v>
      </c>
      <c r="AE15" s="629"/>
      <c r="AF15" s="629"/>
      <c r="AG15" s="629"/>
      <c r="AH15" s="629"/>
      <c r="AI15" s="629"/>
      <c r="AJ15" s="629"/>
      <c r="AK15" s="629"/>
      <c r="AL15" s="630">
        <v>0.3</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763366</v>
      </c>
      <c r="BH15" s="626"/>
      <c r="BI15" s="626"/>
      <c r="BJ15" s="626"/>
      <c r="BK15" s="626"/>
      <c r="BL15" s="626"/>
      <c r="BM15" s="626"/>
      <c r="BN15" s="627"/>
      <c r="BO15" s="628">
        <v>6.8</v>
      </c>
      <c r="BP15" s="628"/>
      <c r="BQ15" s="628"/>
      <c r="BR15" s="628"/>
      <c r="BS15" s="634" t="s">
        <v>110</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3469998</v>
      </c>
      <c r="CS15" s="626"/>
      <c r="CT15" s="626"/>
      <c r="CU15" s="626"/>
      <c r="CV15" s="626"/>
      <c r="CW15" s="626"/>
      <c r="CX15" s="626"/>
      <c r="CY15" s="627"/>
      <c r="CZ15" s="628">
        <v>13.8</v>
      </c>
      <c r="DA15" s="628"/>
      <c r="DB15" s="628"/>
      <c r="DC15" s="628"/>
      <c r="DD15" s="634">
        <v>774776</v>
      </c>
      <c r="DE15" s="626"/>
      <c r="DF15" s="626"/>
      <c r="DG15" s="626"/>
      <c r="DH15" s="626"/>
      <c r="DI15" s="626"/>
      <c r="DJ15" s="626"/>
      <c r="DK15" s="626"/>
      <c r="DL15" s="626"/>
      <c r="DM15" s="626"/>
      <c r="DN15" s="626"/>
      <c r="DO15" s="626"/>
      <c r="DP15" s="627"/>
      <c r="DQ15" s="634">
        <v>2331505</v>
      </c>
      <c r="DR15" s="626"/>
      <c r="DS15" s="626"/>
      <c r="DT15" s="626"/>
      <c r="DU15" s="626"/>
      <c r="DV15" s="626"/>
      <c r="DW15" s="626"/>
      <c r="DX15" s="626"/>
      <c r="DY15" s="626"/>
      <c r="DZ15" s="626"/>
      <c r="EA15" s="626"/>
      <c r="EB15" s="626"/>
      <c r="EC15" s="635"/>
    </row>
    <row r="16" spans="2:143" ht="11.25" customHeight="1">
      <c r="B16" s="622" t="s">
        <v>242</v>
      </c>
      <c r="C16" s="623"/>
      <c r="D16" s="623"/>
      <c r="E16" s="623"/>
      <c r="F16" s="623"/>
      <c r="G16" s="623"/>
      <c r="H16" s="623"/>
      <c r="I16" s="623"/>
      <c r="J16" s="623"/>
      <c r="K16" s="623"/>
      <c r="L16" s="623"/>
      <c r="M16" s="623"/>
      <c r="N16" s="623"/>
      <c r="O16" s="623"/>
      <c r="P16" s="623"/>
      <c r="Q16" s="624"/>
      <c r="R16" s="625">
        <v>2285994</v>
      </c>
      <c r="S16" s="626"/>
      <c r="T16" s="626"/>
      <c r="U16" s="626"/>
      <c r="V16" s="626"/>
      <c r="W16" s="626"/>
      <c r="X16" s="626"/>
      <c r="Y16" s="627"/>
      <c r="Z16" s="628">
        <v>7.9</v>
      </c>
      <c r="AA16" s="628"/>
      <c r="AB16" s="628"/>
      <c r="AC16" s="628"/>
      <c r="AD16" s="629">
        <v>263839</v>
      </c>
      <c r="AE16" s="629"/>
      <c r="AF16" s="629"/>
      <c r="AG16" s="629"/>
      <c r="AH16" s="629"/>
      <c r="AI16" s="629"/>
      <c r="AJ16" s="629"/>
      <c r="AK16" s="629"/>
      <c r="AL16" s="630">
        <v>2</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123433</v>
      </c>
      <c r="CS16" s="626"/>
      <c r="CT16" s="626"/>
      <c r="CU16" s="626"/>
      <c r="CV16" s="626"/>
      <c r="CW16" s="626"/>
      <c r="CX16" s="626"/>
      <c r="CY16" s="627"/>
      <c r="CZ16" s="628">
        <v>0.5</v>
      </c>
      <c r="DA16" s="628"/>
      <c r="DB16" s="628"/>
      <c r="DC16" s="628"/>
      <c r="DD16" s="634" t="s">
        <v>110</v>
      </c>
      <c r="DE16" s="626"/>
      <c r="DF16" s="626"/>
      <c r="DG16" s="626"/>
      <c r="DH16" s="626"/>
      <c r="DI16" s="626"/>
      <c r="DJ16" s="626"/>
      <c r="DK16" s="626"/>
      <c r="DL16" s="626"/>
      <c r="DM16" s="626"/>
      <c r="DN16" s="626"/>
      <c r="DO16" s="626"/>
      <c r="DP16" s="627"/>
      <c r="DQ16" s="634">
        <v>123433</v>
      </c>
      <c r="DR16" s="626"/>
      <c r="DS16" s="626"/>
      <c r="DT16" s="626"/>
      <c r="DU16" s="626"/>
      <c r="DV16" s="626"/>
      <c r="DW16" s="626"/>
      <c r="DX16" s="626"/>
      <c r="DY16" s="626"/>
      <c r="DZ16" s="626"/>
      <c r="EA16" s="626"/>
      <c r="EB16" s="626"/>
      <c r="EC16" s="635"/>
    </row>
    <row r="17" spans="2:133" ht="11.25" customHeight="1">
      <c r="B17" s="622" t="s">
        <v>245</v>
      </c>
      <c r="C17" s="623"/>
      <c r="D17" s="623"/>
      <c r="E17" s="623"/>
      <c r="F17" s="623"/>
      <c r="G17" s="623"/>
      <c r="H17" s="623"/>
      <c r="I17" s="623"/>
      <c r="J17" s="623"/>
      <c r="K17" s="623"/>
      <c r="L17" s="623"/>
      <c r="M17" s="623"/>
      <c r="N17" s="623"/>
      <c r="O17" s="623"/>
      <c r="P17" s="623"/>
      <c r="Q17" s="624"/>
      <c r="R17" s="625">
        <v>263839</v>
      </c>
      <c r="S17" s="626"/>
      <c r="T17" s="626"/>
      <c r="U17" s="626"/>
      <c r="V17" s="626"/>
      <c r="W17" s="626"/>
      <c r="X17" s="626"/>
      <c r="Y17" s="627"/>
      <c r="Z17" s="628">
        <v>0.9</v>
      </c>
      <c r="AA17" s="628"/>
      <c r="AB17" s="628"/>
      <c r="AC17" s="628"/>
      <c r="AD17" s="629">
        <v>263839</v>
      </c>
      <c r="AE17" s="629"/>
      <c r="AF17" s="629"/>
      <c r="AG17" s="629"/>
      <c r="AH17" s="629"/>
      <c r="AI17" s="629"/>
      <c r="AJ17" s="629"/>
      <c r="AK17" s="629"/>
      <c r="AL17" s="630">
        <v>2</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1717219</v>
      </c>
      <c r="CS17" s="626"/>
      <c r="CT17" s="626"/>
      <c r="CU17" s="626"/>
      <c r="CV17" s="626"/>
      <c r="CW17" s="626"/>
      <c r="CX17" s="626"/>
      <c r="CY17" s="627"/>
      <c r="CZ17" s="628">
        <v>6.8</v>
      </c>
      <c r="DA17" s="628"/>
      <c r="DB17" s="628"/>
      <c r="DC17" s="628"/>
      <c r="DD17" s="634" t="s">
        <v>110</v>
      </c>
      <c r="DE17" s="626"/>
      <c r="DF17" s="626"/>
      <c r="DG17" s="626"/>
      <c r="DH17" s="626"/>
      <c r="DI17" s="626"/>
      <c r="DJ17" s="626"/>
      <c r="DK17" s="626"/>
      <c r="DL17" s="626"/>
      <c r="DM17" s="626"/>
      <c r="DN17" s="626"/>
      <c r="DO17" s="626"/>
      <c r="DP17" s="627"/>
      <c r="DQ17" s="634">
        <v>1657783</v>
      </c>
      <c r="DR17" s="626"/>
      <c r="DS17" s="626"/>
      <c r="DT17" s="626"/>
      <c r="DU17" s="626"/>
      <c r="DV17" s="626"/>
      <c r="DW17" s="626"/>
      <c r="DX17" s="626"/>
      <c r="DY17" s="626"/>
      <c r="DZ17" s="626"/>
      <c r="EA17" s="626"/>
      <c r="EB17" s="626"/>
      <c r="EC17" s="635"/>
    </row>
    <row r="18" spans="2:133" ht="11.25" customHeight="1">
      <c r="B18" s="622" t="s">
        <v>248</v>
      </c>
      <c r="C18" s="623"/>
      <c r="D18" s="623"/>
      <c r="E18" s="623"/>
      <c r="F18" s="623"/>
      <c r="G18" s="623"/>
      <c r="H18" s="623"/>
      <c r="I18" s="623"/>
      <c r="J18" s="623"/>
      <c r="K18" s="623"/>
      <c r="L18" s="623"/>
      <c r="M18" s="623"/>
      <c r="N18" s="623"/>
      <c r="O18" s="623"/>
      <c r="P18" s="623"/>
      <c r="Q18" s="624"/>
      <c r="R18" s="625">
        <v>127564</v>
      </c>
      <c r="S18" s="626"/>
      <c r="T18" s="626"/>
      <c r="U18" s="626"/>
      <c r="V18" s="626"/>
      <c r="W18" s="626"/>
      <c r="X18" s="626"/>
      <c r="Y18" s="627"/>
      <c r="Z18" s="628">
        <v>0.4</v>
      </c>
      <c r="AA18" s="628"/>
      <c r="AB18" s="628"/>
      <c r="AC18" s="628"/>
      <c r="AD18" s="629" t="s">
        <v>110</v>
      </c>
      <c r="AE18" s="629"/>
      <c r="AF18" s="629"/>
      <c r="AG18" s="629"/>
      <c r="AH18" s="629"/>
      <c r="AI18" s="629"/>
      <c r="AJ18" s="629"/>
      <c r="AK18" s="629"/>
      <c r="AL18" s="630" t="s">
        <v>110</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c r="B19" s="622" t="s">
        <v>251</v>
      </c>
      <c r="C19" s="623"/>
      <c r="D19" s="623"/>
      <c r="E19" s="623"/>
      <c r="F19" s="623"/>
      <c r="G19" s="623"/>
      <c r="H19" s="623"/>
      <c r="I19" s="623"/>
      <c r="J19" s="623"/>
      <c r="K19" s="623"/>
      <c r="L19" s="623"/>
      <c r="M19" s="623"/>
      <c r="N19" s="623"/>
      <c r="O19" s="623"/>
      <c r="P19" s="623"/>
      <c r="Q19" s="624"/>
      <c r="R19" s="625">
        <v>1894591</v>
      </c>
      <c r="S19" s="626"/>
      <c r="T19" s="626"/>
      <c r="U19" s="626"/>
      <c r="V19" s="626"/>
      <c r="W19" s="626"/>
      <c r="X19" s="626"/>
      <c r="Y19" s="627"/>
      <c r="Z19" s="628">
        <v>6.5</v>
      </c>
      <c r="AA19" s="628"/>
      <c r="AB19" s="628"/>
      <c r="AC19" s="628"/>
      <c r="AD19" s="629" t="s">
        <v>110</v>
      </c>
      <c r="AE19" s="629"/>
      <c r="AF19" s="629"/>
      <c r="AG19" s="629"/>
      <c r="AH19" s="629"/>
      <c r="AI19" s="629"/>
      <c r="AJ19" s="629"/>
      <c r="AK19" s="629"/>
      <c r="AL19" s="630" t="s">
        <v>110</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t="s">
        <v>110</v>
      </c>
      <c r="BH19" s="626"/>
      <c r="BI19" s="626"/>
      <c r="BJ19" s="626"/>
      <c r="BK19" s="626"/>
      <c r="BL19" s="626"/>
      <c r="BM19" s="626"/>
      <c r="BN19" s="627"/>
      <c r="BO19" s="628" t="s">
        <v>110</v>
      </c>
      <c r="BP19" s="628"/>
      <c r="BQ19" s="628"/>
      <c r="BR19" s="628"/>
      <c r="BS19" s="634" t="s">
        <v>110</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254</v>
      </c>
      <c r="C20" s="623"/>
      <c r="D20" s="623"/>
      <c r="E20" s="623"/>
      <c r="F20" s="623"/>
      <c r="G20" s="623"/>
      <c r="H20" s="623"/>
      <c r="I20" s="623"/>
      <c r="J20" s="623"/>
      <c r="K20" s="623"/>
      <c r="L20" s="623"/>
      <c r="M20" s="623"/>
      <c r="N20" s="623"/>
      <c r="O20" s="623"/>
      <c r="P20" s="623"/>
      <c r="Q20" s="624"/>
      <c r="R20" s="625">
        <v>15007241</v>
      </c>
      <c r="S20" s="626"/>
      <c r="T20" s="626"/>
      <c r="U20" s="626"/>
      <c r="V20" s="626"/>
      <c r="W20" s="626"/>
      <c r="X20" s="626"/>
      <c r="Y20" s="627"/>
      <c r="Z20" s="628">
        <v>51.7</v>
      </c>
      <c r="AA20" s="628"/>
      <c r="AB20" s="628"/>
      <c r="AC20" s="628"/>
      <c r="AD20" s="629">
        <v>12985086</v>
      </c>
      <c r="AE20" s="629"/>
      <c r="AF20" s="629"/>
      <c r="AG20" s="629"/>
      <c r="AH20" s="629"/>
      <c r="AI20" s="629"/>
      <c r="AJ20" s="629"/>
      <c r="AK20" s="629"/>
      <c r="AL20" s="630">
        <v>99.9</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t="s">
        <v>110</v>
      </c>
      <c r="BH20" s="626"/>
      <c r="BI20" s="626"/>
      <c r="BJ20" s="626"/>
      <c r="BK20" s="626"/>
      <c r="BL20" s="626"/>
      <c r="BM20" s="626"/>
      <c r="BN20" s="627"/>
      <c r="BO20" s="628" t="s">
        <v>110</v>
      </c>
      <c r="BP20" s="628"/>
      <c r="BQ20" s="628"/>
      <c r="BR20" s="628"/>
      <c r="BS20" s="634" t="s">
        <v>110</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25235027</v>
      </c>
      <c r="CS20" s="626"/>
      <c r="CT20" s="626"/>
      <c r="CU20" s="626"/>
      <c r="CV20" s="626"/>
      <c r="CW20" s="626"/>
      <c r="CX20" s="626"/>
      <c r="CY20" s="627"/>
      <c r="CZ20" s="628">
        <v>100</v>
      </c>
      <c r="DA20" s="628"/>
      <c r="DB20" s="628"/>
      <c r="DC20" s="628"/>
      <c r="DD20" s="634">
        <v>4988219</v>
      </c>
      <c r="DE20" s="626"/>
      <c r="DF20" s="626"/>
      <c r="DG20" s="626"/>
      <c r="DH20" s="626"/>
      <c r="DI20" s="626"/>
      <c r="DJ20" s="626"/>
      <c r="DK20" s="626"/>
      <c r="DL20" s="626"/>
      <c r="DM20" s="626"/>
      <c r="DN20" s="626"/>
      <c r="DO20" s="626"/>
      <c r="DP20" s="627"/>
      <c r="DQ20" s="634">
        <v>15020533</v>
      </c>
      <c r="DR20" s="626"/>
      <c r="DS20" s="626"/>
      <c r="DT20" s="626"/>
      <c r="DU20" s="626"/>
      <c r="DV20" s="626"/>
      <c r="DW20" s="626"/>
      <c r="DX20" s="626"/>
      <c r="DY20" s="626"/>
      <c r="DZ20" s="626"/>
      <c r="EA20" s="626"/>
      <c r="EB20" s="626"/>
      <c r="EC20" s="635"/>
    </row>
    <row r="21" spans="2:133" ht="11.25" customHeight="1">
      <c r="B21" s="622" t="s">
        <v>257</v>
      </c>
      <c r="C21" s="623"/>
      <c r="D21" s="623"/>
      <c r="E21" s="623"/>
      <c r="F21" s="623"/>
      <c r="G21" s="623"/>
      <c r="H21" s="623"/>
      <c r="I21" s="623"/>
      <c r="J21" s="623"/>
      <c r="K21" s="623"/>
      <c r="L21" s="623"/>
      <c r="M21" s="623"/>
      <c r="N21" s="623"/>
      <c r="O21" s="623"/>
      <c r="P21" s="623"/>
      <c r="Q21" s="624"/>
      <c r="R21" s="625">
        <v>7185</v>
      </c>
      <c r="S21" s="626"/>
      <c r="T21" s="626"/>
      <c r="U21" s="626"/>
      <c r="V21" s="626"/>
      <c r="W21" s="626"/>
      <c r="X21" s="626"/>
      <c r="Y21" s="627"/>
      <c r="Z21" s="628">
        <v>0</v>
      </c>
      <c r="AA21" s="628"/>
      <c r="AB21" s="628"/>
      <c r="AC21" s="628"/>
      <c r="AD21" s="629">
        <v>7185</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259</v>
      </c>
      <c r="C22" s="623"/>
      <c r="D22" s="623"/>
      <c r="E22" s="623"/>
      <c r="F22" s="623"/>
      <c r="G22" s="623"/>
      <c r="H22" s="623"/>
      <c r="I22" s="623"/>
      <c r="J22" s="623"/>
      <c r="K22" s="623"/>
      <c r="L22" s="623"/>
      <c r="M22" s="623"/>
      <c r="N22" s="623"/>
      <c r="O22" s="623"/>
      <c r="P22" s="623"/>
      <c r="Q22" s="624"/>
      <c r="R22" s="625">
        <v>194178</v>
      </c>
      <c r="S22" s="626"/>
      <c r="T22" s="626"/>
      <c r="U22" s="626"/>
      <c r="V22" s="626"/>
      <c r="W22" s="626"/>
      <c r="X22" s="626"/>
      <c r="Y22" s="627"/>
      <c r="Z22" s="628">
        <v>0.7</v>
      </c>
      <c r="AA22" s="628"/>
      <c r="AB22" s="628"/>
      <c r="AC22" s="628"/>
      <c r="AD22" s="629" t="s">
        <v>110</v>
      </c>
      <c r="AE22" s="629"/>
      <c r="AF22" s="629"/>
      <c r="AG22" s="629"/>
      <c r="AH22" s="629"/>
      <c r="AI22" s="629"/>
      <c r="AJ22" s="629"/>
      <c r="AK22" s="629"/>
      <c r="AL22" s="630" t="s">
        <v>110</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262</v>
      </c>
      <c r="C23" s="623"/>
      <c r="D23" s="623"/>
      <c r="E23" s="623"/>
      <c r="F23" s="623"/>
      <c r="G23" s="623"/>
      <c r="H23" s="623"/>
      <c r="I23" s="623"/>
      <c r="J23" s="623"/>
      <c r="K23" s="623"/>
      <c r="L23" s="623"/>
      <c r="M23" s="623"/>
      <c r="N23" s="623"/>
      <c r="O23" s="623"/>
      <c r="P23" s="623"/>
      <c r="Q23" s="624"/>
      <c r="R23" s="625">
        <v>271630</v>
      </c>
      <c r="S23" s="626"/>
      <c r="T23" s="626"/>
      <c r="U23" s="626"/>
      <c r="V23" s="626"/>
      <c r="W23" s="626"/>
      <c r="X23" s="626"/>
      <c r="Y23" s="627"/>
      <c r="Z23" s="628">
        <v>0.9</v>
      </c>
      <c r="AA23" s="628"/>
      <c r="AB23" s="628"/>
      <c r="AC23" s="628"/>
      <c r="AD23" s="629">
        <v>11</v>
      </c>
      <c r="AE23" s="629"/>
      <c r="AF23" s="629"/>
      <c r="AG23" s="629"/>
      <c r="AH23" s="629"/>
      <c r="AI23" s="629"/>
      <c r="AJ23" s="629"/>
      <c r="AK23" s="629"/>
      <c r="AL23" s="630">
        <v>0</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c r="B24" s="622" t="s">
        <v>269</v>
      </c>
      <c r="C24" s="623"/>
      <c r="D24" s="623"/>
      <c r="E24" s="623"/>
      <c r="F24" s="623"/>
      <c r="G24" s="623"/>
      <c r="H24" s="623"/>
      <c r="I24" s="623"/>
      <c r="J24" s="623"/>
      <c r="K24" s="623"/>
      <c r="L24" s="623"/>
      <c r="M24" s="623"/>
      <c r="N24" s="623"/>
      <c r="O24" s="623"/>
      <c r="P24" s="623"/>
      <c r="Q24" s="624"/>
      <c r="R24" s="625">
        <v>65225</v>
      </c>
      <c r="S24" s="626"/>
      <c r="T24" s="626"/>
      <c r="U24" s="626"/>
      <c r="V24" s="626"/>
      <c r="W24" s="626"/>
      <c r="X24" s="626"/>
      <c r="Y24" s="627"/>
      <c r="Z24" s="628">
        <v>0.2</v>
      </c>
      <c r="AA24" s="628"/>
      <c r="AB24" s="628"/>
      <c r="AC24" s="628"/>
      <c r="AD24" s="629">
        <v>12</v>
      </c>
      <c r="AE24" s="629"/>
      <c r="AF24" s="629"/>
      <c r="AG24" s="629"/>
      <c r="AH24" s="629"/>
      <c r="AI24" s="629"/>
      <c r="AJ24" s="629"/>
      <c r="AK24" s="629"/>
      <c r="AL24" s="630">
        <v>0</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11553119</v>
      </c>
      <c r="CS24" s="615"/>
      <c r="CT24" s="615"/>
      <c r="CU24" s="615"/>
      <c r="CV24" s="615"/>
      <c r="CW24" s="615"/>
      <c r="CX24" s="615"/>
      <c r="CY24" s="616"/>
      <c r="CZ24" s="652">
        <v>45.8</v>
      </c>
      <c r="DA24" s="653"/>
      <c r="DB24" s="653"/>
      <c r="DC24" s="654"/>
      <c r="DD24" s="651">
        <v>7150284</v>
      </c>
      <c r="DE24" s="615"/>
      <c r="DF24" s="615"/>
      <c r="DG24" s="615"/>
      <c r="DH24" s="615"/>
      <c r="DI24" s="615"/>
      <c r="DJ24" s="615"/>
      <c r="DK24" s="616"/>
      <c r="DL24" s="651">
        <v>6981014</v>
      </c>
      <c r="DM24" s="615"/>
      <c r="DN24" s="615"/>
      <c r="DO24" s="615"/>
      <c r="DP24" s="615"/>
      <c r="DQ24" s="615"/>
      <c r="DR24" s="615"/>
      <c r="DS24" s="615"/>
      <c r="DT24" s="615"/>
      <c r="DU24" s="615"/>
      <c r="DV24" s="616"/>
      <c r="DW24" s="619">
        <v>51.9</v>
      </c>
      <c r="DX24" s="620"/>
      <c r="DY24" s="620"/>
      <c r="DZ24" s="620"/>
      <c r="EA24" s="620"/>
      <c r="EB24" s="620"/>
      <c r="EC24" s="621"/>
    </row>
    <row r="25" spans="2:133" ht="11.25" customHeight="1">
      <c r="B25" s="622" t="s">
        <v>272</v>
      </c>
      <c r="C25" s="623"/>
      <c r="D25" s="623"/>
      <c r="E25" s="623"/>
      <c r="F25" s="623"/>
      <c r="G25" s="623"/>
      <c r="H25" s="623"/>
      <c r="I25" s="623"/>
      <c r="J25" s="623"/>
      <c r="K25" s="623"/>
      <c r="L25" s="623"/>
      <c r="M25" s="623"/>
      <c r="N25" s="623"/>
      <c r="O25" s="623"/>
      <c r="P25" s="623"/>
      <c r="Q25" s="624"/>
      <c r="R25" s="625">
        <v>3699984</v>
      </c>
      <c r="S25" s="626"/>
      <c r="T25" s="626"/>
      <c r="U25" s="626"/>
      <c r="V25" s="626"/>
      <c r="W25" s="626"/>
      <c r="X25" s="626"/>
      <c r="Y25" s="627"/>
      <c r="Z25" s="628">
        <v>12.7</v>
      </c>
      <c r="AA25" s="628"/>
      <c r="AB25" s="628"/>
      <c r="AC25" s="628"/>
      <c r="AD25" s="629" t="s">
        <v>110</v>
      </c>
      <c r="AE25" s="629"/>
      <c r="AF25" s="629"/>
      <c r="AG25" s="629"/>
      <c r="AH25" s="629"/>
      <c r="AI25" s="629"/>
      <c r="AJ25" s="629"/>
      <c r="AK25" s="629"/>
      <c r="AL25" s="630" t="s">
        <v>110</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3834506</v>
      </c>
      <c r="CS25" s="657"/>
      <c r="CT25" s="657"/>
      <c r="CU25" s="657"/>
      <c r="CV25" s="657"/>
      <c r="CW25" s="657"/>
      <c r="CX25" s="657"/>
      <c r="CY25" s="658"/>
      <c r="CZ25" s="659">
        <v>15.2</v>
      </c>
      <c r="DA25" s="660"/>
      <c r="DB25" s="660"/>
      <c r="DC25" s="661"/>
      <c r="DD25" s="634">
        <v>3643264</v>
      </c>
      <c r="DE25" s="657"/>
      <c r="DF25" s="657"/>
      <c r="DG25" s="657"/>
      <c r="DH25" s="657"/>
      <c r="DI25" s="657"/>
      <c r="DJ25" s="657"/>
      <c r="DK25" s="658"/>
      <c r="DL25" s="634">
        <v>3636259</v>
      </c>
      <c r="DM25" s="657"/>
      <c r="DN25" s="657"/>
      <c r="DO25" s="657"/>
      <c r="DP25" s="657"/>
      <c r="DQ25" s="657"/>
      <c r="DR25" s="657"/>
      <c r="DS25" s="657"/>
      <c r="DT25" s="657"/>
      <c r="DU25" s="657"/>
      <c r="DV25" s="658"/>
      <c r="DW25" s="630">
        <v>27</v>
      </c>
      <c r="DX25" s="655"/>
      <c r="DY25" s="655"/>
      <c r="DZ25" s="655"/>
      <c r="EA25" s="655"/>
      <c r="EB25" s="655"/>
      <c r="EC25" s="656"/>
    </row>
    <row r="26" spans="2:133" ht="11.25" customHeight="1">
      <c r="B26" s="662" t="s">
        <v>275</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2043048</v>
      </c>
      <c r="CS26" s="626"/>
      <c r="CT26" s="626"/>
      <c r="CU26" s="626"/>
      <c r="CV26" s="626"/>
      <c r="CW26" s="626"/>
      <c r="CX26" s="626"/>
      <c r="CY26" s="627"/>
      <c r="CZ26" s="659">
        <v>8.1</v>
      </c>
      <c r="DA26" s="660"/>
      <c r="DB26" s="660"/>
      <c r="DC26" s="661"/>
      <c r="DD26" s="634">
        <v>1955476</v>
      </c>
      <c r="DE26" s="626"/>
      <c r="DF26" s="626"/>
      <c r="DG26" s="626"/>
      <c r="DH26" s="626"/>
      <c r="DI26" s="626"/>
      <c r="DJ26" s="626"/>
      <c r="DK26" s="627"/>
      <c r="DL26" s="634" t="s">
        <v>208</v>
      </c>
      <c r="DM26" s="626"/>
      <c r="DN26" s="626"/>
      <c r="DO26" s="626"/>
      <c r="DP26" s="626"/>
      <c r="DQ26" s="626"/>
      <c r="DR26" s="626"/>
      <c r="DS26" s="626"/>
      <c r="DT26" s="626"/>
      <c r="DU26" s="626"/>
      <c r="DV26" s="627"/>
      <c r="DW26" s="630" t="s">
        <v>208</v>
      </c>
      <c r="DX26" s="655"/>
      <c r="DY26" s="655"/>
      <c r="DZ26" s="655"/>
      <c r="EA26" s="655"/>
      <c r="EB26" s="655"/>
      <c r="EC26" s="656"/>
    </row>
    <row r="27" spans="2:133" ht="11.25" customHeight="1">
      <c r="B27" s="622" t="s">
        <v>278</v>
      </c>
      <c r="C27" s="623"/>
      <c r="D27" s="623"/>
      <c r="E27" s="623"/>
      <c r="F27" s="623"/>
      <c r="G27" s="623"/>
      <c r="H27" s="623"/>
      <c r="I27" s="623"/>
      <c r="J27" s="623"/>
      <c r="K27" s="623"/>
      <c r="L27" s="623"/>
      <c r="M27" s="623"/>
      <c r="N27" s="623"/>
      <c r="O27" s="623"/>
      <c r="P27" s="623"/>
      <c r="Q27" s="624"/>
      <c r="R27" s="625">
        <v>1594346</v>
      </c>
      <c r="S27" s="626"/>
      <c r="T27" s="626"/>
      <c r="U27" s="626"/>
      <c r="V27" s="626"/>
      <c r="W27" s="626"/>
      <c r="X27" s="626"/>
      <c r="Y27" s="627"/>
      <c r="Z27" s="628">
        <v>5.5</v>
      </c>
      <c r="AA27" s="628"/>
      <c r="AB27" s="628"/>
      <c r="AC27" s="628"/>
      <c r="AD27" s="629" t="s">
        <v>110</v>
      </c>
      <c r="AE27" s="629"/>
      <c r="AF27" s="629"/>
      <c r="AG27" s="629"/>
      <c r="AH27" s="629"/>
      <c r="AI27" s="629"/>
      <c r="AJ27" s="629"/>
      <c r="AK27" s="629"/>
      <c r="AL27" s="630" t="s">
        <v>110</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11176348</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6001689</v>
      </c>
      <c r="CS27" s="657"/>
      <c r="CT27" s="657"/>
      <c r="CU27" s="657"/>
      <c r="CV27" s="657"/>
      <c r="CW27" s="657"/>
      <c r="CX27" s="657"/>
      <c r="CY27" s="658"/>
      <c r="CZ27" s="659">
        <v>23.8</v>
      </c>
      <c r="DA27" s="660"/>
      <c r="DB27" s="660"/>
      <c r="DC27" s="661"/>
      <c r="DD27" s="634">
        <v>1849532</v>
      </c>
      <c r="DE27" s="657"/>
      <c r="DF27" s="657"/>
      <c r="DG27" s="657"/>
      <c r="DH27" s="657"/>
      <c r="DI27" s="657"/>
      <c r="DJ27" s="657"/>
      <c r="DK27" s="658"/>
      <c r="DL27" s="634">
        <v>1687267</v>
      </c>
      <c r="DM27" s="657"/>
      <c r="DN27" s="657"/>
      <c r="DO27" s="657"/>
      <c r="DP27" s="657"/>
      <c r="DQ27" s="657"/>
      <c r="DR27" s="657"/>
      <c r="DS27" s="657"/>
      <c r="DT27" s="657"/>
      <c r="DU27" s="657"/>
      <c r="DV27" s="658"/>
      <c r="DW27" s="630">
        <v>12.6</v>
      </c>
      <c r="DX27" s="655"/>
      <c r="DY27" s="655"/>
      <c r="DZ27" s="655"/>
      <c r="EA27" s="655"/>
      <c r="EB27" s="655"/>
      <c r="EC27" s="656"/>
    </row>
    <row r="28" spans="2:133" ht="11.25" customHeight="1">
      <c r="B28" s="622" t="s">
        <v>281</v>
      </c>
      <c r="C28" s="623"/>
      <c r="D28" s="623"/>
      <c r="E28" s="623"/>
      <c r="F28" s="623"/>
      <c r="G28" s="623"/>
      <c r="H28" s="623"/>
      <c r="I28" s="623"/>
      <c r="J28" s="623"/>
      <c r="K28" s="623"/>
      <c r="L28" s="623"/>
      <c r="M28" s="623"/>
      <c r="N28" s="623"/>
      <c r="O28" s="623"/>
      <c r="P28" s="623"/>
      <c r="Q28" s="624"/>
      <c r="R28" s="625">
        <v>20100</v>
      </c>
      <c r="S28" s="626"/>
      <c r="T28" s="626"/>
      <c r="U28" s="626"/>
      <c r="V28" s="626"/>
      <c r="W28" s="626"/>
      <c r="X28" s="626"/>
      <c r="Y28" s="627"/>
      <c r="Z28" s="628">
        <v>0.1</v>
      </c>
      <c r="AA28" s="628"/>
      <c r="AB28" s="628"/>
      <c r="AC28" s="628"/>
      <c r="AD28" s="629">
        <v>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1716924</v>
      </c>
      <c r="CS28" s="626"/>
      <c r="CT28" s="626"/>
      <c r="CU28" s="626"/>
      <c r="CV28" s="626"/>
      <c r="CW28" s="626"/>
      <c r="CX28" s="626"/>
      <c r="CY28" s="627"/>
      <c r="CZ28" s="659">
        <v>6.8</v>
      </c>
      <c r="DA28" s="660"/>
      <c r="DB28" s="660"/>
      <c r="DC28" s="661"/>
      <c r="DD28" s="634">
        <v>1657488</v>
      </c>
      <c r="DE28" s="626"/>
      <c r="DF28" s="626"/>
      <c r="DG28" s="626"/>
      <c r="DH28" s="626"/>
      <c r="DI28" s="626"/>
      <c r="DJ28" s="626"/>
      <c r="DK28" s="627"/>
      <c r="DL28" s="634">
        <v>1657488</v>
      </c>
      <c r="DM28" s="626"/>
      <c r="DN28" s="626"/>
      <c r="DO28" s="626"/>
      <c r="DP28" s="626"/>
      <c r="DQ28" s="626"/>
      <c r="DR28" s="626"/>
      <c r="DS28" s="626"/>
      <c r="DT28" s="626"/>
      <c r="DU28" s="626"/>
      <c r="DV28" s="627"/>
      <c r="DW28" s="630">
        <v>12.3</v>
      </c>
      <c r="DX28" s="655"/>
      <c r="DY28" s="655"/>
      <c r="DZ28" s="655"/>
      <c r="EA28" s="655"/>
      <c r="EB28" s="655"/>
      <c r="EC28" s="656"/>
    </row>
    <row r="29" spans="2:133" ht="11.25" customHeight="1">
      <c r="B29" s="622" t="s">
        <v>283</v>
      </c>
      <c r="C29" s="623"/>
      <c r="D29" s="623"/>
      <c r="E29" s="623"/>
      <c r="F29" s="623"/>
      <c r="G29" s="623"/>
      <c r="H29" s="623"/>
      <c r="I29" s="623"/>
      <c r="J29" s="623"/>
      <c r="K29" s="623"/>
      <c r="L29" s="623"/>
      <c r="M29" s="623"/>
      <c r="N29" s="623"/>
      <c r="O29" s="623"/>
      <c r="P29" s="623"/>
      <c r="Q29" s="624"/>
      <c r="R29" s="625">
        <v>97484</v>
      </c>
      <c r="S29" s="626"/>
      <c r="T29" s="626"/>
      <c r="U29" s="626"/>
      <c r="V29" s="626"/>
      <c r="W29" s="626"/>
      <c r="X29" s="626"/>
      <c r="Y29" s="627"/>
      <c r="Z29" s="628">
        <v>0.3</v>
      </c>
      <c r="AA29" s="628"/>
      <c r="AB29" s="628"/>
      <c r="AC29" s="628"/>
      <c r="AD29" s="629" t="s">
        <v>110</v>
      </c>
      <c r="AE29" s="629"/>
      <c r="AF29" s="629"/>
      <c r="AG29" s="629"/>
      <c r="AH29" s="629"/>
      <c r="AI29" s="629"/>
      <c r="AJ29" s="629"/>
      <c r="AK29" s="629"/>
      <c r="AL29" s="630" t="s">
        <v>110</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1716924</v>
      </c>
      <c r="CS29" s="657"/>
      <c r="CT29" s="657"/>
      <c r="CU29" s="657"/>
      <c r="CV29" s="657"/>
      <c r="CW29" s="657"/>
      <c r="CX29" s="657"/>
      <c r="CY29" s="658"/>
      <c r="CZ29" s="659">
        <v>6.8</v>
      </c>
      <c r="DA29" s="660"/>
      <c r="DB29" s="660"/>
      <c r="DC29" s="661"/>
      <c r="DD29" s="634">
        <v>1657488</v>
      </c>
      <c r="DE29" s="657"/>
      <c r="DF29" s="657"/>
      <c r="DG29" s="657"/>
      <c r="DH29" s="657"/>
      <c r="DI29" s="657"/>
      <c r="DJ29" s="657"/>
      <c r="DK29" s="658"/>
      <c r="DL29" s="634">
        <v>1657488</v>
      </c>
      <c r="DM29" s="657"/>
      <c r="DN29" s="657"/>
      <c r="DO29" s="657"/>
      <c r="DP29" s="657"/>
      <c r="DQ29" s="657"/>
      <c r="DR29" s="657"/>
      <c r="DS29" s="657"/>
      <c r="DT29" s="657"/>
      <c r="DU29" s="657"/>
      <c r="DV29" s="658"/>
      <c r="DW29" s="630">
        <v>12.3</v>
      </c>
      <c r="DX29" s="655"/>
      <c r="DY29" s="655"/>
      <c r="DZ29" s="655"/>
      <c r="EA29" s="655"/>
      <c r="EB29" s="655"/>
      <c r="EC29" s="656"/>
    </row>
    <row r="30" spans="2:133" ht="11.25" customHeight="1">
      <c r="B30" s="622" t="s">
        <v>287</v>
      </c>
      <c r="C30" s="623"/>
      <c r="D30" s="623"/>
      <c r="E30" s="623"/>
      <c r="F30" s="623"/>
      <c r="G30" s="623"/>
      <c r="H30" s="623"/>
      <c r="I30" s="623"/>
      <c r="J30" s="623"/>
      <c r="K30" s="623"/>
      <c r="L30" s="623"/>
      <c r="M30" s="623"/>
      <c r="N30" s="623"/>
      <c r="O30" s="623"/>
      <c r="P30" s="623"/>
      <c r="Q30" s="624"/>
      <c r="R30" s="625">
        <v>3477445</v>
      </c>
      <c r="S30" s="626"/>
      <c r="T30" s="626"/>
      <c r="U30" s="626"/>
      <c r="V30" s="626"/>
      <c r="W30" s="626"/>
      <c r="X30" s="626"/>
      <c r="Y30" s="627"/>
      <c r="Z30" s="628">
        <v>12</v>
      </c>
      <c r="AA30" s="628"/>
      <c r="AB30" s="628"/>
      <c r="AC30" s="628"/>
      <c r="AD30" s="629" t="s">
        <v>110</v>
      </c>
      <c r="AE30" s="629"/>
      <c r="AF30" s="629"/>
      <c r="AG30" s="629"/>
      <c r="AH30" s="629"/>
      <c r="AI30" s="629"/>
      <c r="AJ30" s="629"/>
      <c r="AK30" s="629"/>
      <c r="AL30" s="630" t="s">
        <v>110</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99.1</v>
      </c>
      <c r="BH30" s="684"/>
      <c r="BI30" s="684"/>
      <c r="BJ30" s="684"/>
      <c r="BK30" s="684"/>
      <c r="BL30" s="684"/>
      <c r="BM30" s="620">
        <v>96.1</v>
      </c>
      <c r="BN30" s="684"/>
      <c r="BO30" s="684"/>
      <c r="BP30" s="684"/>
      <c r="BQ30" s="685"/>
      <c r="BR30" s="683">
        <v>99</v>
      </c>
      <c r="BS30" s="684"/>
      <c r="BT30" s="684"/>
      <c r="BU30" s="684"/>
      <c r="BV30" s="684"/>
      <c r="BW30" s="684"/>
      <c r="BX30" s="620">
        <v>95.2</v>
      </c>
      <c r="BY30" s="684"/>
      <c r="BZ30" s="684"/>
      <c r="CA30" s="684"/>
      <c r="CB30" s="685"/>
      <c r="CD30" s="688"/>
      <c r="CE30" s="689"/>
      <c r="CF30" s="639" t="s">
        <v>290</v>
      </c>
      <c r="CG30" s="640"/>
      <c r="CH30" s="640"/>
      <c r="CI30" s="640"/>
      <c r="CJ30" s="640"/>
      <c r="CK30" s="640"/>
      <c r="CL30" s="640"/>
      <c r="CM30" s="640"/>
      <c r="CN30" s="640"/>
      <c r="CO30" s="640"/>
      <c r="CP30" s="640"/>
      <c r="CQ30" s="641"/>
      <c r="CR30" s="625">
        <v>1560563</v>
      </c>
      <c r="CS30" s="626"/>
      <c r="CT30" s="626"/>
      <c r="CU30" s="626"/>
      <c r="CV30" s="626"/>
      <c r="CW30" s="626"/>
      <c r="CX30" s="626"/>
      <c r="CY30" s="627"/>
      <c r="CZ30" s="659">
        <v>6.2</v>
      </c>
      <c r="DA30" s="660"/>
      <c r="DB30" s="660"/>
      <c r="DC30" s="661"/>
      <c r="DD30" s="634">
        <v>1501127</v>
      </c>
      <c r="DE30" s="626"/>
      <c r="DF30" s="626"/>
      <c r="DG30" s="626"/>
      <c r="DH30" s="626"/>
      <c r="DI30" s="626"/>
      <c r="DJ30" s="626"/>
      <c r="DK30" s="627"/>
      <c r="DL30" s="634">
        <v>1501127</v>
      </c>
      <c r="DM30" s="626"/>
      <c r="DN30" s="626"/>
      <c r="DO30" s="626"/>
      <c r="DP30" s="626"/>
      <c r="DQ30" s="626"/>
      <c r="DR30" s="626"/>
      <c r="DS30" s="626"/>
      <c r="DT30" s="626"/>
      <c r="DU30" s="626"/>
      <c r="DV30" s="627"/>
      <c r="DW30" s="630">
        <v>11.2</v>
      </c>
      <c r="DX30" s="655"/>
      <c r="DY30" s="655"/>
      <c r="DZ30" s="655"/>
      <c r="EA30" s="655"/>
      <c r="EB30" s="655"/>
      <c r="EC30" s="656"/>
    </row>
    <row r="31" spans="2:133" ht="11.25" customHeight="1">
      <c r="B31" s="622" t="s">
        <v>291</v>
      </c>
      <c r="C31" s="623"/>
      <c r="D31" s="623"/>
      <c r="E31" s="623"/>
      <c r="F31" s="623"/>
      <c r="G31" s="623"/>
      <c r="H31" s="623"/>
      <c r="I31" s="623"/>
      <c r="J31" s="623"/>
      <c r="K31" s="623"/>
      <c r="L31" s="623"/>
      <c r="M31" s="623"/>
      <c r="N31" s="623"/>
      <c r="O31" s="623"/>
      <c r="P31" s="623"/>
      <c r="Q31" s="624"/>
      <c r="R31" s="625">
        <v>2555429</v>
      </c>
      <c r="S31" s="626"/>
      <c r="T31" s="626"/>
      <c r="U31" s="626"/>
      <c r="V31" s="626"/>
      <c r="W31" s="626"/>
      <c r="X31" s="626"/>
      <c r="Y31" s="627"/>
      <c r="Z31" s="628">
        <v>8.8000000000000007</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98.9</v>
      </c>
      <c r="BH31" s="657"/>
      <c r="BI31" s="657"/>
      <c r="BJ31" s="657"/>
      <c r="BK31" s="657"/>
      <c r="BL31" s="657"/>
      <c r="BM31" s="631">
        <v>95.6</v>
      </c>
      <c r="BN31" s="681"/>
      <c r="BO31" s="681"/>
      <c r="BP31" s="681"/>
      <c r="BQ31" s="682"/>
      <c r="BR31" s="680">
        <v>98.8</v>
      </c>
      <c r="BS31" s="657"/>
      <c r="BT31" s="657"/>
      <c r="BU31" s="657"/>
      <c r="BV31" s="657"/>
      <c r="BW31" s="657"/>
      <c r="BX31" s="631">
        <v>94.3</v>
      </c>
      <c r="BY31" s="681"/>
      <c r="BZ31" s="681"/>
      <c r="CA31" s="681"/>
      <c r="CB31" s="682"/>
      <c r="CD31" s="688"/>
      <c r="CE31" s="689"/>
      <c r="CF31" s="639" t="s">
        <v>294</v>
      </c>
      <c r="CG31" s="640"/>
      <c r="CH31" s="640"/>
      <c r="CI31" s="640"/>
      <c r="CJ31" s="640"/>
      <c r="CK31" s="640"/>
      <c r="CL31" s="640"/>
      <c r="CM31" s="640"/>
      <c r="CN31" s="640"/>
      <c r="CO31" s="640"/>
      <c r="CP31" s="640"/>
      <c r="CQ31" s="641"/>
      <c r="CR31" s="625">
        <v>156361</v>
      </c>
      <c r="CS31" s="657"/>
      <c r="CT31" s="657"/>
      <c r="CU31" s="657"/>
      <c r="CV31" s="657"/>
      <c r="CW31" s="657"/>
      <c r="CX31" s="657"/>
      <c r="CY31" s="658"/>
      <c r="CZ31" s="659">
        <v>0.6</v>
      </c>
      <c r="DA31" s="660"/>
      <c r="DB31" s="660"/>
      <c r="DC31" s="661"/>
      <c r="DD31" s="634">
        <v>156361</v>
      </c>
      <c r="DE31" s="657"/>
      <c r="DF31" s="657"/>
      <c r="DG31" s="657"/>
      <c r="DH31" s="657"/>
      <c r="DI31" s="657"/>
      <c r="DJ31" s="657"/>
      <c r="DK31" s="658"/>
      <c r="DL31" s="634">
        <v>156361</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295</v>
      </c>
      <c r="C32" s="623"/>
      <c r="D32" s="623"/>
      <c r="E32" s="623"/>
      <c r="F32" s="623"/>
      <c r="G32" s="623"/>
      <c r="H32" s="623"/>
      <c r="I32" s="623"/>
      <c r="J32" s="623"/>
      <c r="K32" s="623"/>
      <c r="L32" s="623"/>
      <c r="M32" s="623"/>
      <c r="N32" s="623"/>
      <c r="O32" s="623"/>
      <c r="P32" s="623"/>
      <c r="Q32" s="624"/>
      <c r="R32" s="625">
        <v>790318</v>
      </c>
      <c r="S32" s="626"/>
      <c r="T32" s="626"/>
      <c r="U32" s="626"/>
      <c r="V32" s="626"/>
      <c r="W32" s="626"/>
      <c r="X32" s="626"/>
      <c r="Y32" s="627"/>
      <c r="Z32" s="628">
        <v>2.7</v>
      </c>
      <c r="AA32" s="628"/>
      <c r="AB32" s="628"/>
      <c r="AC32" s="628"/>
      <c r="AD32" s="629">
        <v>1961</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99.3</v>
      </c>
      <c r="BH32" s="693"/>
      <c r="BI32" s="693"/>
      <c r="BJ32" s="693"/>
      <c r="BK32" s="693"/>
      <c r="BL32" s="693"/>
      <c r="BM32" s="694">
        <v>96.2</v>
      </c>
      <c r="BN32" s="693"/>
      <c r="BO32" s="693"/>
      <c r="BP32" s="693"/>
      <c r="BQ32" s="695"/>
      <c r="BR32" s="692">
        <v>99</v>
      </c>
      <c r="BS32" s="693"/>
      <c r="BT32" s="693"/>
      <c r="BU32" s="693"/>
      <c r="BV32" s="693"/>
      <c r="BW32" s="693"/>
      <c r="BX32" s="694">
        <v>95.4</v>
      </c>
      <c r="BY32" s="693"/>
      <c r="BZ32" s="693"/>
      <c r="CA32" s="693"/>
      <c r="CB32" s="695"/>
      <c r="CD32" s="690"/>
      <c r="CE32" s="691"/>
      <c r="CF32" s="639" t="s">
        <v>297</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c r="B33" s="622" t="s">
        <v>298</v>
      </c>
      <c r="C33" s="623"/>
      <c r="D33" s="623"/>
      <c r="E33" s="623"/>
      <c r="F33" s="623"/>
      <c r="G33" s="623"/>
      <c r="H33" s="623"/>
      <c r="I33" s="623"/>
      <c r="J33" s="623"/>
      <c r="K33" s="623"/>
      <c r="L33" s="623"/>
      <c r="M33" s="623"/>
      <c r="N33" s="623"/>
      <c r="O33" s="623"/>
      <c r="P33" s="623"/>
      <c r="Q33" s="624"/>
      <c r="R33" s="625">
        <v>1260480</v>
      </c>
      <c r="S33" s="626"/>
      <c r="T33" s="626"/>
      <c r="U33" s="626"/>
      <c r="V33" s="626"/>
      <c r="W33" s="626"/>
      <c r="X33" s="626"/>
      <c r="Y33" s="627"/>
      <c r="Z33" s="628">
        <v>4.3</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8570256</v>
      </c>
      <c r="CS33" s="657"/>
      <c r="CT33" s="657"/>
      <c r="CU33" s="657"/>
      <c r="CV33" s="657"/>
      <c r="CW33" s="657"/>
      <c r="CX33" s="657"/>
      <c r="CY33" s="658"/>
      <c r="CZ33" s="659">
        <v>34</v>
      </c>
      <c r="DA33" s="660"/>
      <c r="DB33" s="660"/>
      <c r="DC33" s="661"/>
      <c r="DD33" s="634">
        <v>6918095</v>
      </c>
      <c r="DE33" s="657"/>
      <c r="DF33" s="657"/>
      <c r="DG33" s="657"/>
      <c r="DH33" s="657"/>
      <c r="DI33" s="657"/>
      <c r="DJ33" s="657"/>
      <c r="DK33" s="658"/>
      <c r="DL33" s="634">
        <v>5460710</v>
      </c>
      <c r="DM33" s="657"/>
      <c r="DN33" s="657"/>
      <c r="DO33" s="657"/>
      <c r="DP33" s="657"/>
      <c r="DQ33" s="657"/>
      <c r="DR33" s="657"/>
      <c r="DS33" s="657"/>
      <c r="DT33" s="657"/>
      <c r="DU33" s="657"/>
      <c r="DV33" s="658"/>
      <c r="DW33" s="630">
        <v>40.6</v>
      </c>
      <c r="DX33" s="655"/>
      <c r="DY33" s="655"/>
      <c r="DZ33" s="655"/>
      <c r="EA33" s="655"/>
      <c r="EB33" s="655"/>
      <c r="EC33" s="656"/>
    </row>
    <row r="34" spans="2:133" ht="11.25" customHeight="1">
      <c r="B34" s="622" t="s">
        <v>300</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3513588</v>
      </c>
      <c r="CS34" s="626"/>
      <c r="CT34" s="626"/>
      <c r="CU34" s="626"/>
      <c r="CV34" s="626"/>
      <c r="CW34" s="626"/>
      <c r="CX34" s="626"/>
      <c r="CY34" s="627"/>
      <c r="CZ34" s="659">
        <v>13.9</v>
      </c>
      <c r="DA34" s="660"/>
      <c r="DB34" s="660"/>
      <c r="DC34" s="661"/>
      <c r="DD34" s="634">
        <v>2608490</v>
      </c>
      <c r="DE34" s="626"/>
      <c r="DF34" s="626"/>
      <c r="DG34" s="626"/>
      <c r="DH34" s="626"/>
      <c r="DI34" s="626"/>
      <c r="DJ34" s="626"/>
      <c r="DK34" s="627"/>
      <c r="DL34" s="634">
        <v>2042403</v>
      </c>
      <c r="DM34" s="626"/>
      <c r="DN34" s="626"/>
      <c r="DO34" s="626"/>
      <c r="DP34" s="626"/>
      <c r="DQ34" s="626"/>
      <c r="DR34" s="626"/>
      <c r="DS34" s="626"/>
      <c r="DT34" s="626"/>
      <c r="DU34" s="626"/>
      <c r="DV34" s="627"/>
      <c r="DW34" s="630">
        <v>15.2</v>
      </c>
      <c r="DX34" s="655"/>
      <c r="DY34" s="655"/>
      <c r="DZ34" s="655"/>
      <c r="EA34" s="655"/>
      <c r="EB34" s="655"/>
      <c r="EC34" s="656"/>
    </row>
    <row r="35" spans="2:133" ht="11.25" customHeight="1">
      <c r="B35" s="622" t="s">
        <v>304</v>
      </c>
      <c r="C35" s="623"/>
      <c r="D35" s="623"/>
      <c r="E35" s="623"/>
      <c r="F35" s="623"/>
      <c r="G35" s="623"/>
      <c r="H35" s="623"/>
      <c r="I35" s="623"/>
      <c r="J35" s="623"/>
      <c r="K35" s="623"/>
      <c r="L35" s="623"/>
      <c r="M35" s="623"/>
      <c r="N35" s="623"/>
      <c r="O35" s="623"/>
      <c r="P35" s="623"/>
      <c r="Q35" s="624"/>
      <c r="R35" s="625">
        <v>449000</v>
      </c>
      <c r="S35" s="626"/>
      <c r="T35" s="626"/>
      <c r="U35" s="626"/>
      <c r="V35" s="626"/>
      <c r="W35" s="626"/>
      <c r="X35" s="626"/>
      <c r="Y35" s="627"/>
      <c r="Z35" s="628">
        <v>1.5</v>
      </c>
      <c r="AA35" s="628"/>
      <c r="AB35" s="628"/>
      <c r="AC35" s="628"/>
      <c r="AD35" s="629" t="s">
        <v>110</v>
      </c>
      <c r="AE35" s="629"/>
      <c r="AF35" s="629"/>
      <c r="AG35" s="629"/>
      <c r="AH35" s="629"/>
      <c r="AI35" s="629"/>
      <c r="AJ35" s="629"/>
      <c r="AK35" s="629"/>
      <c r="AL35" s="630" t="s">
        <v>110</v>
      </c>
      <c r="AM35" s="631"/>
      <c r="AN35" s="631"/>
      <c r="AO35" s="632"/>
      <c r="AP35" s="188"/>
      <c r="AQ35" s="636" t="s">
        <v>305</v>
      </c>
      <c r="AR35" s="637"/>
      <c r="AS35" s="637"/>
      <c r="AT35" s="637"/>
      <c r="AU35" s="637"/>
      <c r="AV35" s="637"/>
      <c r="AW35" s="637"/>
      <c r="AX35" s="637"/>
      <c r="AY35" s="638"/>
      <c r="AZ35" s="614">
        <v>2416970</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194953</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209158</v>
      </c>
      <c r="CS35" s="657"/>
      <c r="CT35" s="657"/>
      <c r="CU35" s="657"/>
      <c r="CV35" s="657"/>
      <c r="CW35" s="657"/>
      <c r="CX35" s="657"/>
      <c r="CY35" s="658"/>
      <c r="CZ35" s="659">
        <v>0.8</v>
      </c>
      <c r="DA35" s="660"/>
      <c r="DB35" s="660"/>
      <c r="DC35" s="661"/>
      <c r="DD35" s="634">
        <v>182174</v>
      </c>
      <c r="DE35" s="657"/>
      <c r="DF35" s="657"/>
      <c r="DG35" s="657"/>
      <c r="DH35" s="657"/>
      <c r="DI35" s="657"/>
      <c r="DJ35" s="657"/>
      <c r="DK35" s="658"/>
      <c r="DL35" s="634">
        <v>182174</v>
      </c>
      <c r="DM35" s="657"/>
      <c r="DN35" s="657"/>
      <c r="DO35" s="657"/>
      <c r="DP35" s="657"/>
      <c r="DQ35" s="657"/>
      <c r="DR35" s="657"/>
      <c r="DS35" s="657"/>
      <c r="DT35" s="657"/>
      <c r="DU35" s="657"/>
      <c r="DV35" s="658"/>
      <c r="DW35" s="630">
        <v>1.4</v>
      </c>
      <c r="DX35" s="655"/>
      <c r="DY35" s="655"/>
      <c r="DZ35" s="655"/>
      <c r="EA35" s="655"/>
      <c r="EB35" s="655"/>
      <c r="EC35" s="656"/>
    </row>
    <row r="36" spans="2:133" ht="11.25" customHeight="1">
      <c r="B36" s="668" t="s">
        <v>308</v>
      </c>
      <c r="C36" s="669"/>
      <c r="D36" s="669"/>
      <c r="E36" s="669"/>
      <c r="F36" s="669"/>
      <c r="G36" s="669"/>
      <c r="H36" s="669"/>
      <c r="I36" s="669"/>
      <c r="J36" s="669"/>
      <c r="K36" s="669"/>
      <c r="L36" s="669"/>
      <c r="M36" s="669"/>
      <c r="N36" s="669"/>
      <c r="O36" s="669"/>
      <c r="P36" s="669"/>
      <c r="Q36" s="670"/>
      <c r="R36" s="697">
        <v>29041045</v>
      </c>
      <c r="S36" s="698"/>
      <c r="T36" s="698"/>
      <c r="U36" s="698"/>
      <c r="V36" s="698"/>
      <c r="W36" s="698"/>
      <c r="X36" s="698"/>
      <c r="Y36" s="699"/>
      <c r="Z36" s="700">
        <v>100</v>
      </c>
      <c r="AA36" s="700"/>
      <c r="AB36" s="700"/>
      <c r="AC36" s="700"/>
      <c r="AD36" s="701">
        <v>12994262</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508940</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115681</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2386099</v>
      </c>
      <c r="CS36" s="626"/>
      <c r="CT36" s="626"/>
      <c r="CU36" s="626"/>
      <c r="CV36" s="626"/>
      <c r="CW36" s="626"/>
      <c r="CX36" s="626"/>
      <c r="CY36" s="627"/>
      <c r="CZ36" s="659">
        <v>9.5</v>
      </c>
      <c r="DA36" s="660"/>
      <c r="DB36" s="660"/>
      <c r="DC36" s="661"/>
      <c r="DD36" s="634">
        <v>2175000</v>
      </c>
      <c r="DE36" s="626"/>
      <c r="DF36" s="626"/>
      <c r="DG36" s="626"/>
      <c r="DH36" s="626"/>
      <c r="DI36" s="626"/>
      <c r="DJ36" s="626"/>
      <c r="DK36" s="627"/>
      <c r="DL36" s="634">
        <v>1466515</v>
      </c>
      <c r="DM36" s="626"/>
      <c r="DN36" s="626"/>
      <c r="DO36" s="626"/>
      <c r="DP36" s="626"/>
      <c r="DQ36" s="626"/>
      <c r="DR36" s="626"/>
      <c r="DS36" s="626"/>
      <c r="DT36" s="626"/>
      <c r="DU36" s="626"/>
      <c r="DV36" s="627"/>
      <c r="DW36" s="630">
        <v>10.9</v>
      </c>
      <c r="DX36" s="655"/>
      <c r="DY36" s="655"/>
      <c r="DZ36" s="655"/>
      <c r="EA36" s="655"/>
      <c r="EB36" s="655"/>
      <c r="EC36" s="656"/>
    </row>
    <row r="37" spans="2:133" ht="11.25" customHeight="1">
      <c r="AQ37" s="704" t="s">
        <v>312</v>
      </c>
      <c r="AR37" s="705"/>
      <c r="AS37" s="705"/>
      <c r="AT37" s="705"/>
      <c r="AU37" s="705"/>
      <c r="AV37" s="705"/>
      <c r="AW37" s="705"/>
      <c r="AX37" s="705"/>
      <c r="AY37" s="706"/>
      <c r="AZ37" s="625">
        <v>140527</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11812</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1449324</v>
      </c>
      <c r="CS37" s="657"/>
      <c r="CT37" s="657"/>
      <c r="CU37" s="657"/>
      <c r="CV37" s="657"/>
      <c r="CW37" s="657"/>
      <c r="CX37" s="657"/>
      <c r="CY37" s="658"/>
      <c r="CZ37" s="659">
        <v>5.7</v>
      </c>
      <c r="DA37" s="660"/>
      <c r="DB37" s="660"/>
      <c r="DC37" s="661"/>
      <c r="DD37" s="634">
        <v>1449324</v>
      </c>
      <c r="DE37" s="657"/>
      <c r="DF37" s="657"/>
      <c r="DG37" s="657"/>
      <c r="DH37" s="657"/>
      <c r="DI37" s="657"/>
      <c r="DJ37" s="657"/>
      <c r="DK37" s="658"/>
      <c r="DL37" s="634">
        <v>1370181</v>
      </c>
      <c r="DM37" s="657"/>
      <c r="DN37" s="657"/>
      <c r="DO37" s="657"/>
      <c r="DP37" s="657"/>
      <c r="DQ37" s="657"/>
      <c r="DR37" s="657"/>
      <c r="DS37" s="657"/>
      <c r="DT37" s="657"/>
      <c r="DU37" s="657"/>
      <c r="DV37" s="658"/>
      <c r="DW37" s="630">
        <v>10.199999999999999</v>
      </c>
      <c r="DX37" s="655"/>
      <c r="DY37" s="655"/>
      <c r="DZ37" s="655"/>
      <c r="EA37" s="655"/>
      <c r="EB37" s="655"/>
      <c r="EC37" s="656"/>
    </row>
    <row r="38" spans="2:133" ht="11.25" customHeight="1">
      <c r="AQ38" s="704" t="s">
        <v>315</v>
      </c>
      <c r="AR38" s="705"/>
      <c r="AS38" s="705"/>
      <c r="AT38" s="705"/>
      <c r="AU38" s="705"/>
      <c r="AV38" s="705"/>
      <c r="AW38" s="705"/>
      <c r="AX38" s="705"/>
      <c r="AY38" s="706"/>
      <c r="AZ38" s="625">
        <v>30000</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19909</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2276443</v>
      </c>
      <c r="CS38" s="626"/>
      <c r="CT38" s="626"/>
      <c r="CU38" s="626"/>
      <c r="CV38" s="626"/>
      <c r="CW38" s="626"/>
      <c r="CX38" s="626"/>
      <c r="CY38" s="627"/>
      <c r="CZ38" s="659">
        <v>9</v>
      </c>
      <c r="DA38" s="660"/>
      <c r="DB38" s="660"/>
      <c r="DC38" s="661"/>
      <c r="DD38" s="634">
        <v>1874184</v>
      </c>
      <c r="DE38" s="626"/>
      <c r="DF38" s="626"/>
      <c r="DG38" s="626"/>
      <c r="DH38" s="626"/>
      <c r="DI38" s="626"/>
      <c r="DJ38" s="626"/>
      <c r="DK38" s="627"/>
      <c r="DL38" s="634">
        <v>1769618</v>
      </c>
      <c r="DM38" s="626"/>
      <c r="DN38" s="626"/>
      <c r="DO38" s="626"/>
      <c r="DP38" s="626"/>
      <c r="DQ38" s="626"/>
      <c r="DR38" s="626"/>
      <c r="DS38" s="626"/>
      <c r="DT38" s="626"/>
      <c r="DU38" s="626"/>
      <c r="DV38" s="627"/>
      <c r="DW38" s="630">
        <v>13.2</v>
      </c>
      <c r="DX38" s="655"/>
      <c r="DY38" s="655"/>
      <c r="DZ38" s="655"/>
      <c r="EA38" s="655"/>
      <c r="EB38" s="655"/>
      <c r="EC38" s="656"/>
    </row>
    <row r="39" spans="2:133" ht="11.25" customHeight="1">
      <c r="AQ39" s="704" t="s">
        <v>318</v>
      </c>
      <c r="AR39" s="705"/>
      <c r="AS39" s="705"/>
      <c r="AT39" s="705"/>
      <c r="AU39" s="705"/>
      <c r="AV39" s="705"/>
      <c r="AW39" s="705"/>
      <c r="AX39" s="705"/>
      <c r="AY39" s="706"/>
      <c r="AZ39" s="625">
        <v>10610</v>
      </c>
      <c r="BA39" s="626"/>
      <c r="BB39" s="626"/>
      <c r="BC39" s="626"/>
      <c r="BD39" s="657"/>
      <c r="BE39" s="657"/>
      <c r="BF39" s="682"/>
      <c r="BG39" s="710" t="s">
        <v>319</v>
      </c>
      <c r="BH39" s="711"/>
      <c r="BI39" s="711"/>
      <c r="BJ39" s="711"/>
      <c r="BK39" s="711"/>
      <c r="BL39" s="189"/>
      <c r="BM39" s="640" t="s">
        <v>320</v>
      </c>
      <c r="BN39" s="640"/>
      <c r="BO39" s="640"/>
      <c r="BP39" s="640"/>
      <c r="BQ39" s="640"/>
      <c r="BR39" s="640"/>
      <c r="BS39" s="640"/>
      <c r="BT39" s="640"/>
      <c r="BU39" s="641"/>
      <c r="BV39" s="625">
        <v>97</v>
      </c>
      <c r="BW39" s="626"/>
      <c r="BX39" s="626"/>
      <c r="BY39" s="626"/>
      <c r="BZ39" s="626"/>
      <c r="CA39" s="626"/>
      <c r="CB39" s="635"/>
      <c r="CD39" s="639" t="s">
        <v>321</v>
      </c>
      <c r="CE39" s="640"/>
      <c r="CF39" s="640"/>
      <c r="CG39" s="640"/>
      <c r="CH39" s="640"/>
      <c r="CI39" s="640"/>
      <c r="CJ39" s="640"/>
      <c r="CK39" s="640"/>
      <c r="CL39" s="640"/>
      <c r="CM39" s="640"/>
      <c r="CN39" s="640"/>
      <c r="CO39" s="640"/>
      <c r="CP39" s="640"/>
      <c r="CQ39" s="641"/>
      <c r="CR39" s="625">
        <v>88868</v>
      </c>
      <c r="CS39" s="657"/>
      <c r="CT39" s="657"/>
      <c r="CU39" s="657"/>
      <c r="CV39" s="657"/>
      <c r="CW39" s="657"/>
      <c r="CX39" s="657"/>
      <c r="CY39" s="658"/>
      <c r="CZ39" s="659">
        <v>0.4</v>
      </c>
      <c r="DA39" s="660"/>
      <c r="DB39" s="660"/>
      <c r="DC39" s="661"/>
      <c r="DD39" s="634">
        <v>2267</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532039</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111</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96100</v>
      </c>
      <c r="CS40" s="626"/>
      <c r="CT40" s="626"/>
      <c r="CU40" s="626"/>
      <c r="CV40" s="626"/>
      <c r="CW40" s="626"/>
      <c r="CX40" s="626"/>
      <c r="CY40" s="627"/>
      <c r="CZ40" s="659">
        <v>0.4</v>
      </c>
      <c r="DA40" s="660"/>
      <c r="DB40" s="660"/>
      <c r="DC40" s="661"/>
      <c r="DD40" s="634">
        <v>75980</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1194854</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291</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5111652</v>
      </c>
      <c r="CS42" s="626"/>
      <c r="CT42" s="626"/>
      <c r="CU42" s="626"/>
      <c r="CV42" s="626"/>
      <c r="CW42" s="626"/>
      <c r="CX42" s="626"/>
      <c r="CY42" s="627"/>
      <c r="CZ42" s="659">
        <v>20.3</v>
      </c>
      <c r="DA42" s="708"/>
      <c r="DB42" s="708"/>
      <c r="DC42" s="709"/>
      <c r="DD42" s="634">
        <v>952154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101207</v>
      </c>
      <c r="CS43" s="657"/>
      <c r="CT43" s="657"/>
      <c r="CU43" s="657"/>
      <c r="CV43" s="657"/>
      <c r="CW43" s="657"/>
      <c r="CX43" s="657"/>
      <c r="CY43" s="658"/>
      <c r="CZ43" s="659">
        <v>0.4</v>
      </c>
      <c r="DA43" s="660"/>
      <c r="DB43" s="660"/>
      <c r="DC43" s="661"/>
      <c r="DD43" s="634">
        <v>101207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334</v>
      </c>
      <c r="CD44" s="731" t="s">
        <v>286</v>
      </c>
      <c r="CE44" s="732"/>
      <c r="CF44" s="622" t="s">
        <v>335</v>
      </c>
      <c r="CG44" s="623"/>
      <c r="CH44" s="623"/>
      <c r="CI44" s="623"/>
      <c r="CJ44" s="623"/>
      <c r="CK44" s="623"/>
      <c r="CL44" s="623"/>
      <c r="CM44" s="623"/>
      <c r="CN44" s="623"/>
      <c r="CO44" s="623"/>
      <c r="CP44" s="623"/>
      <c r="CQ44" s="624"/>
      <c r="CR44" s="625">
        <v>4988219</v>
      </c>
      <c r="CS44" s="626"/>
      <c r="CT44" s="626"/>
      <c r="CU44" s="626"/>
      <c r="CV44" s="626"/>
      <c r="CW44" s="626"/>
      <c r="CX44" s="626"/>
      <c r="CY44" s="627"/>
      <c r="CZ44" s="659">
        <v>19.8</v>
      </c>
      <c r="DA44" s="708"/>
      <c r="DB44" s="708"/>
      <c r="DC44" s="709"/>
      <c r="DD44" s="634">
        <v>828721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336</v>
      </c>
      <c r="CG45" s="623"/>
      <c r="CH45" s="623"/>
      <c r="CI45" s="623"/>
      <c r="CJ45" s="623"/>
      <c r="CK45" s="623"/>
      <c r="CL45" s="623"/>
      <c r="CM45" s="623"/>
      <c r="CN45" s="623"/>
      <c r="CO45" s="623"/>
      <c r="CP45" s="623"/>
      <c r="CQ45" s="624"/>
      <c r="CR45" s="625">
        <v>3915496</v>
      </c>
      <c r="CS45" s="657"/>
      <c r="CT45" s="657"/>
      <c r="CU45" s="657"/>
      <c r="CV45" s="657"/>
      <c r="CW45" s="657"/>
      <c r="CX45" s="657"/>
      <c r="CY45" s="658"/>
      <c r="CZ45" s="659">
        <v>15.5</v>
      </c>
      <c r="DA45" s="660"/>
      <c r="DB45" s="660"/>
      <c r="DC45" s="661"/>
      <c r="DD45" s="634">
        <v>342367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337</v>
      </c>
      <c r="CG46" s="623"/>
      <c r="CH46" s="623"/>
      <c r="CI46" s="623"/>
      <c r="CJ46" s="623"/>
      <c r="CK46" s="623"/>
      <c r="CL46" s="623"/>
      <c r="CM46" s="623"/>
      <c r="CN46" s="623"/>
      <c r="CO46" s="623"/>
      <c r="CP46" s="623"/>
      <c r="CQ46" s="624"/>
      <c r="CR46" s="625">
        <v>1052123</v>
      </c>
      <c r="CS46" s="626"/>
      <c r="CT46" s="626"/>
      <c r="CU46" s="626"/>
      <c r="CV46" s="626"/>
      <c r="CW46" s="626"/>
      <c r="CX46" s="626"/>
      <c r="CY46" s="627"/>
      <c r="CZ46" s="659">
        <v>4.2</v>
      </c>
      <c r="DA46" s="708"/>
      <c r="DB46" s="708"/>
      <c r="DC46" s="709"/>
      <c r="DD46" s="634">
        <v>472354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338</v>
      </c>
      <c r="CG47" s="623"/>
      <c r="CH47" s="623"/>
      <c r="CI47" s="623"/>
      <c r="CJ47" s="623"/>
      <c r="CK47" s="623"/>
      <c r="CL47" s="623"/>
      <c r="CM47" s="623"/>
      <c r="CN47" s="623"/>
      <c r="CO47" s="623"/>
      <c r="CP47" s="623"/>
      <c r="CQ47" s="624"/>
      <c r="CR47" s="625">
        <v>123433</v>
      </c>
      <c r="CS47" s="657"/>
      <c r="CT47" s="657"/>
      <c r="CU47" s="657"/>
      <c r="CV47" s="657"/>
      <c r="CW47" s="657"/>
      <c r="CX47" s="657"/>
      <c r="CY47" s="658"/>
      <c r="CZ47" s="659">
        <v>0.5</v>
      </c>
      <c r="DA47" s="660"/>
      <c r="DB47" s="660"/>
      <c r="DC47" s="661"/>
      <c r="DD47" s="634">
        <v>123433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339</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340</v>
      </c>
      <c r="CE49" s="669"/>
      <c r="CF49" s="669"/>
      <c r="CG49" s="669"/>
      <c r="CH49" s="669"/>
      <c r="CI49" s="669"/>
      <c r="CJ49" s="669"/>
      <c r="CK49" s="669"/>
      <c r="CL49" s="669"/>
      <c r="CM49" s="669"/>
      <c r="CN49" s="669"/>
      <c r="CO49" s="669"/>
      <c r="CP49" s="669"/>
      <c r="CQ49" s="670"/>
      <c r="CR49" s="697">
        <v>25235027</v>
      </c>
      <c r="CS49" s="693"/>
      <c r="CT49" s="693"/>
      <c r="CU49" s="693"/>
      <c r="CV49" s="693"/>
      <c r="CW49" s="693"/>
      <c r="CX49" s="693"/>
      <c r="CY49" s="720"/>
      <c r="CZ49" s="721">
        <v>100</v>
      </c>
      <c r="DA49" s="722"/>
      <c r="DB49" s="722"/>
      <c r="DC49" s="723"/>
      <c r="DD49" s="724">
        <v>15020533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363</v>
      </c>
      <c r="C7" s="752"/>
      <c r="D7" s="752"/>
      <c r="E7" s="752"/>
      <c r="F7" s="752"/>
      <c r="G7" s="752"/>
      <c r="H7" s="752"/>
      <c r="I7" s="752"/>
      <c r="J7" s="752"/>
      <c r="K7" s="752"/>
      <c r="L7" s="752"/>
      <c r="M7" s="752"/>
      <c r="N7" s="752"/>
      <c r="O7" s="752"/>
      <c r="P7" s="753"/>
      <c r="Q7" s="754">
        <v>29144</v>
      </c>
      <c r="R7" s="755"/>
      <c r="S7" s="755"/>
      <c r="T7" s="755"/>
      <c r="U7" s="755"/>
      <c r="V7" s="755">
        <v>25344</v>
      </c>
      <c r="W7" s="755"/>
      <c r="X7" s="755"/>
      <c r="Y7" s="755"/>
      <c r="Z7" s="755"/>
      <c r="AA7" s="755">
        <v>3800</v>
      </c>
      <c r="AB7" s="755"/>
      <c r="AC7" s="755"/>
      <c r="AD7" s="755"/>
      <c r="AE7" s="756"/>
      <c r="AF7" s="757">
        <v>864</v>
      </c>
      <c r="AG7" s="758"/>
      <c r="AH7" s="758"/>
      <c r="AI7" s="758"/>
      <c r="AJ7" s="759"/>
      <c r="AK7" s="794">
        <v>3521</v>
      </c>
      <c r="AL7" s="795"/>
      <c r="AM7" s="795"/>
      <c r="AN7" s="795"/>
      <c r="AO7" s="795"/>
      <c r="AP7" s="795">
        <v>16930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538</v>
      </c>
      <c r="BT7" s="799"/>
      <c r="BU7" s="799"/>
      <c r="BV7" s="799"/>
      <c r="BW7" s="799"/>
      <c r="BX7" s="799"/>
      <c r="BY7" s="799"/>
      <c r="BZ7" s="799"/>
      <c r="CA7" s="799"/>
      <c r="CB7" s="799"/>
      <c r="CC7" s="799"/>
      <c r="CD7" s="799"/>
      <c r="CE7" s="799"/>
      <c r="CF7" s="799"/>
      <c r="CG7" s="800"/>
      <c r="CH7" s="791">
        <v>-4</v>
      </c>
      <c r="CI7" s="792"/>
      <c r="CJ7" s="792"/>
      <c r="CK7" s="792"/>
      <c r="CL7" s="793"/>
      <c r="CM7" s="791">
        <v>391</v>
      </c>
      <c r="CN7" s="792"/>
      <c r="CO7" s="792"/>
      <c r="CP7" s="792"/>
      <c r="CQ7" s="793"/>
      <c r="CR7" s="791">
        <v>80</v>
      </c>
      <c r="CS7" s="792"/>
      <c r="CT7" s="792"/>
      <c r="CU7" s="792"/>
      <c r="CV7" s="793"/>
      <c r="CW7" s="791">
        <v>16</v>
      </c>
      <c r="CX7" s="792"/>
      <c r="CY7" s="792"/>
      <c r="CZ7" s="792"/>
      <c r="DA7" s="793"/>
      <c r="DB7" s="791" t="s">
        <v>543</v>
      </c>
      <c r="DC7" s="792"/>
      <c r="DD7" s="792"/>
      <c r="DE7" s="792"/>
      <c r="DF7" s="793"/>
      <c r="DG7" s="791" t="s">
        <v>544</v>
      </c>
      <c r="DH7" s="792"/>
      <c r="DI7" s="792"/>
      <c r="DJ7" s="792"/>
      <c r="DK7" s="793"/>
      <c r="DL7" s="791" t="s">
        <v>543</v>
      </c>
      <c r="DM7" s="792"/>
      <c r="DN7" s="792"/>
      <c r="DO7" s="792"/>
      <c r="DP7" s="793"/>
      <c r="DQ7" s="791" t="s">
        <v>543</v>
      </c>
      <c r="DR7" s="792"/>
      <c r="DS7" s="792"/>
      <c r="DT7" s="792"/>
      <c r="DU7" s="793"/>
      <c r="DV7" s="772"/>
      <c r="DW7" s="773"/>
      <c r="DX7" s="773"/>
      <c r="DY7" s="773"/>
      <c r="DZ7" s="774"/>
      <c r="EA7" s="207"/>
    </row>
    <row r="8" spans="1:131" s="208" customFormat="1" ht="26.25" customHeight="1">
      <c r="A8" s="214">
        <v>2</v>
      </c>
      <c r="B8" s="775" t="s">
        <v>364</v>
      </c>
      <c r="C8" s="776"/>
      <c r="D8" s="776"/>
      <c r="E8" s="776"/>
      <c r="F8" s="776"/>
      <c r="G8" s="776"/>
      <c r="H8" s="776"/>
      <c r="I8" s="776"/>
      <c r="J8" s="776"/>
      <c r="K8" s="776"/>
      <c r="L8" s="776"/>
      <c r="M8" s="776"/>
      <c r="N8" s="776"/>
      <c r="O8" s="776"/>
      <c r="P8" s="777"/>
      <c r="Q8" s="778">
        <v>21</v>
      </c>
      <c r="R8" s="779"/>
      <c r="S8" s="779"/>
      <c r="T8" s="779"/>
      <c r="U8" s="779"/>
      <c r="V8" s="779">
        <v>15</v>
      </c>
      <c r="W8" s="779"/>
      <c r="X8" s="779"/>
      <c r="Y8" s="779"/>
      <c r="Z8" s="779"/>
      <c r="AA8" s="779">
        <v>6</v>
      </c>
      <c r="AB8" s="779"/>
      <c r="AC8" s="779"/>
      <c r="AD8" s="779"/>
      <c r="AE8" s="780"/>
      <c r="AF8" s="781">
        <v>6</v>
      </c>
      <c r="AG8" s="782"/>
      <c r="AH8" s="782"/>
      <c r="AI8" s="782"/>
      <c r="AJ8" s="783"/>
      <c r="AK8" s="784">
        <v>4</v>
      </c>
      <c r="AL8" s="785"/>
      <c r="AM8" s="785"/>
      <c r="AN8" s="785"/>
      <c r="AO8" s="785"/>
      <c r="AP8" s="785">
        <v>24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539</v>
      </c>
      <c r="BT8" s="789"/>
      <c r="BU8" s="789"/>
      <c r="BV8" s="789"/>
      <c r="BW8" s="789"/>
      <c r="BX8" s="789"/>
      <c r="BY8" s="789"/>
      <c r="BZ8" s="789"/>
      <c r="CA8" s="789"/>
      <c r="CB8" s="789"/>
      <c r="CC8" s="789"/>
      <c r="CD8" s="789"/>
      <c r="CE8" s="789"/>
      <c r="CF8" s="789"/>
      <c r="CG8" s="790"/>
      <c r="CH8" s="801">
        <v>-2</v>
      </c>
      <c r="CI8" s="802"/>
      <c r="CJ8" s="802"/>
      <c r="CK8" s="802"/>
      <c r="CL8" s="803"/>
      <c r="CM8" s="801">
        <v>148</v>
      </c>
      <c r="CN8" s="802"/>
      <c r="CO8" s="802"/>
      <c r="CP8" s="802"/>
      <c r="CQ8" s="803"/>
      <c r="CR8" s="801">
        <v>80</v>
      </c>
      <c r="CS8" s="802"/>
      <c r="CT8" s="802"/>
      <c r="CU8" s="802"/>
      <c r="CV8" s="803"/>
      <c r="CW8" s="801">
        <v>31</v>
      </c>
      <c r="CX8" s="802"/>
      <c r="CY8" s="802"/>
      <c r="CZ8" s="802"/>
      <c r="DA8" s="803"/>
      <c r="DB8" s="801" t="s">
        <v>543</v>
      </c>
      <c r="DC8" s="802"/>
      <c r="DD8" s="802"/>
      <c r="DE8" s="802"/>
      <c r="DF8" s="803"/>
      <c r="DG8" s="801" t="s">
        <v>544</v>
      </c>
      <c r="DH8" s="802"/>
      <c r="DI8" s="802"/>
      <c r="DJ8" s="802"/>
      <c r="DK8" s="803"/>
      <c r="DL8" s="801" t="s">
        <v>542</v>
      </c>
      <c r="DM8" s="802"/>
      <c r="DN8" s="802"/>
      <c r="DO8" s="802"/>
      <c r="DP8" s="803"/>
      <c r="DQ8" s="801" t="s">
        <v>544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540</v>
      </c>
      <c r="BT9" s="789"/>
      <c r="BU9" s="789"/>
      <c r="BV9" s="789"/>
      <c r="BW9" s="789"/>
      <c r="BX9" s="789"/>
      <c r="BY9" s="789"/>
      <c r="BZ9" s="789"/>
      <c r="CA9" s="789"/>
      <c r="CB9" s="789"/>
      <c r="CC9" s="789"/>
      <c r="CD9" s="789"/>
      <c r="CE9" s="789"/>
      <c r="CF9" s="789"/>
      <c r="CG9" s="790"/>
      <c r="CH9" s="801">
        <v>0</v>
      </c>
      <c r="CI9" s="802"/>
      <c r="CJ9" s="802"/>
      <c r="CK9" s="802"/>
      <c r="CL9" s="803"/>
      <c r="CM9" s="801">
        <v>24</v>
      </c>
      <c r="CN9" s="802"/>
      <c r="CO9" s="802"/>
      <c r="CP9" s="802"/>
      <c r="CQ9" s="803"/>
      <c r="CR9" s="801">
        <v>5</v>
      </c>
      <c r="CS9" s="802"/>
      <c r="CT9" s="802"/>
      <c r="CU9" s="802"/>
      <c r="CV9" s="803"/>
      <c r="CW9" s="801" t="s">
        <v>542</v>
      </c>
      <c r="CX9" s="802"/>
      <c r="CY9" s="802"/>
      <c r="CZ9" s="802"/>
      <c r="DA9" s="803"/>
      <c r="DB9" s="801" t="s">
        <v>544</v>
      </c>
      <c r="DC9" s="802"/>
      <c r="DD9" s="802"/>
      <c r="DE9" s="802"/>
      <c r="DF9" s="803"/>
      <c r="DG9" s="801" t="s">
        <v>543</v>
      </c>
      <c r="DH9" s="802"/>
      <c r="DI9" s="802"/>
      <c r="DJ9" s="802"/>
      <c r="DK9" s="803"/>
      <c r="DL9" s="801" t="s">
        <v>544</v>
      </c>
      <c r="DM9" s="802"/>
      <c r="DN9" s="802"/>
      <c r="DO9" s="802"/>
      <c r="DP9" s="803"/>
      <c r="DQ9" s="801" t="s">
        <v>543</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29161</v>
      </c>
      <c r="R23" s="814"/>
      <c r="S23" s="814"/>
      <c r="T23" s="814"/>
      <c r="U23" s="814"/>
      <c r="V23" s="814">
        <v>25355</v>
      </c>
      <c r="W23" s="814"/>
      <c r="X23" s="814"/>
      <c r="Y23" s="814"/>
      <c r="Z23" s="814"/>
      <c r="AA23" s="814">
        <v>3806</v>
      </c>
      <c r="AB23" s="814"/>
      <c r="AC23" s="814"/>
      <c r="AD23" s="814"/>
      <c r="AE23" s="815"/>
      <c r="AF23" s="816">
        <v>869</v>
      </c>
      <c r="AG23" s="814"/>
      <c r="AH23" s="814"/>
      <c r="AI23" s="814"/>
      <c r="AJ23" s="817"/>
      <c r="AK23" s="818"/>
      <c r="AL23" s="819"/>
      <c r="AM23" s="819"/>
      <c r="AN23" s="819"/>
      <c r="AO23" s="819"/>
      <c r="AP23" s="814">
        <v>16954</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346</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v>10013</v>
      </c>
      <c r="R28" s="843"/>
      <c r="S28" s="843"/>
      <c r="T28" s="843"/>
      <c r="U28" s="843"/>
      <c r="V28" s="843">
        <v>9818</v>
      </c>
      <c r="W28" s="843"/>
      <c r="X28" s="843"/>
      <c r="Y28" s="843"/>
      <c r="Z28" s="843"/>
      <c r="AA28" s="843">
        <v>195</v>
      </c>
      <c r="AB28" s="843"/>
      <c r="AC28" s="843"/>
      <c r="AD28" s="843"/>
      <c r="AE28" s="844"/>
      <c r="AF28" s="845">
        <v>195</v>
      </c>
      <c r="AG28" s="843"/>
      <c r="AH28" s="843"/>
      <c r="AI28" s="843"/>
      <c r="AJ28" s="846"/>
      <c r="AK28" s="847">
        <v>458</v>
      </c>
      <c r="AL28" s="838"/>
      <c r="AM28" s="838"/>
      <c r="AN28" s="838"/>
      <c r="AO28" s="838"/>
      <c r="AP28" s="838" t="s">
        <v>542</v>
      </c>
      <c r="AQ28" s="838"/>
      <c r="AR28" s="838"/>
      <c r="AS28" s="838"/>
      <c r="AT28" s="838"/>
      <c r="AU28" s="838" t="s">
        <v>543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3899</v>
      </c>
      <c r="R29" s="779"/>
      <c r="S29" s="779"/>
      <c r="T29" s="779"/>
      <c r="U29" s="779"/>
      <c r="V29" s="779">
        <v>3808</v>
      </c>
      <c r="W29" s="779"/>
      <c r="X29" s="779"/>
      <c r="Y29" s="779"/>
      <c r="Z29" s="779"/>
      <c r="AA29" s="779">
        <v>91</v>
      </c>
      <c r="AB29" s="779"/>
      <c r="AC29" s="779"/>
      <c r="AD29" s="779"/>
      <c r="AE29" s="780"/>
      <c r="AF29" s="781">
        <v>91</v>
      </c>
      <c r="AG29" s="782"/>
      <c r="AH29" s="782"/>
      <c r="AI29" s="782"/>
      <c r="AJ29" s="783"/>
      <c r="AK29" s="850">
        <v>513</v>
      </c>
      <c r="AL29" s="851"/>
      <c r="AM29" s="851"/>
      <c r="AN29" s="851"/>
      <c r="AO29" s="851"/>
      <c r="AP29" s="851" t="s">
        <v>543</v>
      </c>
      <c r="AQ29" s="851"/>
      <c r="AR29" s="851"/>
      <c r="AS29" s="851"/>
      <c r="AT29" s="851"/>
      <c r="AU29" s="851" t="s">
        <v>543</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547</v>
      </c>
      <c r="R30" s="779"/>
      <c r="S30" s="779"/>
      <c r="T30" s="779"/>
      <c r="U30" s="779"/>
      <c r="V30" s="779">
        <v>544</v>
      </c>
      <c r="W30" s="779"/>
      <c r="X30" s="779"/>
      <c r="Y30" s="779"/>
      <c r="Z30" s="779"/>
      <c r="AA30" s="779">
        <v>3</v>
      </c>
      <c r="AB30" s="779"/>
      <c r="AC30" s="779"/>
      <c r="AD30" s="779"/>
      <c r="AE30" s="780"/>
      <c r="AF30" s="781">
        <v>3</v>
      </c>
      <c r="AG30" s="782"/>
      <c r="AH30" s="782"/>
      <c r="AI30" s="782"/>
      <c r="AJ30" s="783"/>
      <c r="AK30" s="850">
        <v>120</v>
      </c>
      <c r="AL30" s="851"/>
      <c r="AM30" s="851"/>
      <c r="AN30" s="851"/>
      <c r="AO30" s="851"/>
      <c r="AP30" s="851" t="s">
        <v>542</v>
      </c>
      <c r="AQ30" s="851"/>
      <c r="AR30" s="851"/>
      <c r="AS30" s="851"/>
      <c r="AT30" s="851"/>
      <c r="AU30" s="851" t="s">
        <v>544</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v>1647</v>
      </c>
      <c r="R31" s="779"/>
      <c r="S31" s="779"/>
      <c r="T31" s="779"/>
      <c r="U31" s="779"/>
      <c r="V31" s="779">
        <v>1485</v>
      </c>
      <c r="W31" s="779"/>
      <c r="X31" s="779"/>
      <c r="Y31" s="779"/>
      <c r="Z31" s="779"/>
      <c r="AA31" s="779">
        <v>162</v>
      </c>
      <c r="AB31" s="779"/>
      <c r="AC31" s="779"/>
      <c r="AD31" s="779"/>
      <c r="AE31" s="780"/>
      <c r="AF31" s="781">
        <v>1512</v>
      </c>
      <c r="AG31" s="782"/>
      <c r="AH31" s="782"/>
      <c r="AI31" s="782"/>
      <c r="AJ31" s="783"/>
      <c r="AK31" s="850">
        <v>0</v>
      </c>
      <c r="AL31" s="851"/>
      <c r="AM31" s="851"/>
      <c r="AN31" s="851"/>
      <c r="AO31" s="851"/>
      <c r="AP31" s="851">
        <v>4187</v>
      </c>
      <c r="AQ31" s="851"/>
      <c r="AR31" s="851"/>
      <c r="AS31" s="851"/>
      <c r="AT31" s="851"/>
      <c r="AU31" s="851" t="s">
        <v>542</v>
      </c>
      <c r="AV31" s="851"/>
      <c r="AW31" s="851"/>
      <c r="AX31" s="851"/>
      <c r="AY31" s="851"/>
      <c r="AZ31" s="852"/>
      <c r="BA31" s="852"/>
      <c r="BB31" s="852"/>
      <c r="BC31" s="852"/>
      <c r="BD31" s="852"/>
      <c r="BE31" s="848" t="s">
        <v>382</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t="s">
        <v>543</v>
      </c>
      <c r="R32" s="779"/>
      <c r="S32" s="779"/>
      <c r="T32" s="779"/>
      <c r="U32" s="779"/>
      <c r="V32" s="779" t="s">
        <v>543</v>
      </c>
      <c r="W32" s="779"/>
      <c r="X32" s="779"/>
      <c r="Y32" s="779"/>
      <c r="Z32" s="779"/>
      <c r="AA32" s="779" t="s">
        <v>543</v>
      </c>
      <c r="AB32" s="779"/>
      <c r="AC32" s="779"/>
      <c r="AD32" s="779"/>
      <c r="AE32" s="780"/>
      <c r="AF32" s="781">
        <v>130</v>
      </c>
      <c r="AG32" s="782"/>
      <c r="AH32" s="782"/>
      <c r="AI32" s="782"/>
      <c r="AJ32" s="783"/>
      <c r="AK32" s="850">
        <v>69</v>
      </c>
      <c r="AL32" s="851"/>
      <c r="AM32" s="851"/>
      <c r="AN32" s="851"/>
      <c r="AO32" s="851"/>
      <c r="AP32" s="851" t="s">
        <v>543</v>
      </c>
      <c r="AQ32" s="851"/>
      <c r="AR32" s="851"/>
      <c r="AS32" s="851"/>
      <c r="AT32" s="851"/>
      <c r="AU32" s="851">
        <v>1164</v>
      </c>
      <c r="AV32" s="851"/>
      <c r="AW32" s="851"/>
      <c r="AX32" s="851"/>
      <c r="AY32" s="851"/>
      <c r="AZ32" s="852"/>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541</v>
      </c>
      <c r="C33" s="776"/>
      <c r="D33" s="776"/>
      <c r="E33" s="776"/>
      <c r="F33" s="776"/>
      <c r="G33" s="776"/>
      <c r="H33" s="776"/>
      <c r="I33" s="776"/>
      <c r="J33" s="776"/>
      <c r="K33" s="776"/>
      <c r="L33" s="776"/>
      <c r="M33" s="776"/>
      <c r="N33" s="776"/>
      <c r="O33" s="776"/>
      <c r="P33" s="777"/>
      <c r="Q33" s="778">
        <v>1681</v>
      </c>
      <c r="R33" s="779"/>
      <c r="S33" s="779"/>
      <c r="T33" s="779"/>
      <c r="U33" s="779"/>
      <c r="V33" s="779">
        <v>1602</v>
      </c>
      <c r="W33" s="779"/>
      <c r="X33" s="779"/>
      <c r="Y33" s="779"/>
      <c r="Z33" s="779"/>
      <c r="AA33" s="779">
        <v>78</v>
      </c>
      <c r="AB33" s="779"/>
      <c r="AC33" s="779"/>
      <c r="AD33" s="779"/>
      <c r="AE33" s="780"/>
      <c r="AF33" s="781">
        <v>75</v>
      </c>
      <c r="AG33" s="782"/>
      <c r="AH33" s="782"/>
      <c r="AI33" s="782"/>
      <c r="AJ33" s="783"/>
      <c r="AK33" s="850">
        <v>463</v>
      </c>
      <c r="AL33" s="851"/>
      <c r="AM33" s="851"/>
      <c r="AN33" s="851"/>
      <c r="AO33" s="851"/>
      <c r="AP33" s="851">
        <v>8065</v>
      </c>
      <c r="AQ33" s="851"/>
      <c r="AR33" s="851"/>
      <c r="AS33" s="851"/>
      <c r="AT33" s="851"/>
      <c r="AU33" s="851">
        <v>5388</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84</v>
      </c>
      <c r="R34" s="779"/>
      <c r="S34" s="779"/>
      <c r="T34" s="779"/>
      <c r="U34" s="779"/>
      <c r="V34" s="779">
        <v>63</v>
      </c>
      <c r="W34" s="779"/>
      <c r="X34" s="779"/>
      <c r="Y34" s="779"/>
      <c r="Z34" s="779"/>
      <c r="AA34" s="779">
        <v>21</v>
      </c>
      <c r="AB34" s="779"/>
      <c r="AC34" s="779"/>
      <c r="AD34" s="779"/>
      <c r="AE34" s="780"/>
      <c r="AF34" s="781">
        <v>21</v>
      </c>
      <c r="AG34" s="782"/>
      <c r="AH34" s="782"/>
      <c r="AI34" s="782"/>
      <c r="AJ34" s="783"/>
      <c r="AK34" s="850">
        <v>46</v>
      </c>
      <c r="AL34" s="851"/>
      <c r="AM34" s="851"/>
      <c r="AN34" s="851"/>
      <c r="AO34" s="851"/>
      <c r="AP34" s="851">
        <v>392</v>
      </c>
      <c r="AQ34" s="851"/>
      <c r="AR34" s="851"/>
      <c r="AS34" s="851"/>
      <c r="AT34" s="851"/>
      <c r="AU34" s="851">
        <v>387</v>
      </c>
      <c r="AV34" s="851"/>
      <c r="AW34" s="851"/>
      <c r="AX34" s="851"/>
      <c r="AY34" s="851"/>
      <c r="AZ34" s="852"/>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273</v>
      </c>
      <c r="R35" s="779"/>
      <c r="S35" s="779"/>
      <c r="T35" s="779"/>
      <c r="U35" s="779"/>
      <c r="V35" s="779">
        <v>218</v>
      </c>
      <c r="W35" s="779"/>
      <c r="X35" s="779"/>
      <c r="Y35" s="779"/>
      <c r="Z35" s="779"/>
      <c r="AA35" s="779">
        <v>55</v>
      </c>
      <c r="AB35" s="779"/>
      <c r="AC35" s="779"/>
      <c r="AD35" s="779"/>
      <c r="AE35" s="780"/>
      <c r="AF35" s="781">
        <v>754</v>
      </c>
      <c r="AG35" s="782"/>
      <c r="AH35" s="782"/>
      <c r="AI35" s="782"/>
      <c r="AJ35" s="783"/>
      <c r="AK35" s="850">
        <v>30</v>
      </c>
      <c r="AL35" s="851"/>
      <c r="AM35" s="851"/>
      <c r="AN35" s="851"/>
      <c r="AO35" s="851"/>
      <c r="AP35" s="851" t="s">
        <v>543</v>
      </c>
      <c r="AQ35" s="851"/>
      <c r="AR35" s="851"/>
      <c r="AS35" s="851"/>
      <c r="AT35" s="851"/>
      <c r="AU35" s="851" t="s">
        <v>543</v>
      </c>
      <c r="AV35" s="851"/>
      <c r="AW35" s="851"/>
      <c r="AX35" s="851"/>
      <c r="AY35" s="851"/>
      <c r="AZ35" s="852"/>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2781</v>
      </c>
      <c r="AG63" s="862"/>
      <c r="AH63" s="862"/>
      <c r="AI63" s="862"/>
      <c r="AJ63" s="863"/>
      <c r="AK63" s="864"/>
      <c r="AL63" s="859"/>
      <c r="AM63" s="859"/>
      <c r="AN63" s="859"/>
      <c r="AO63" s="859"/>
      <c r="AP63" s="862">
        <v>12644</v>
      </c>
      <c r="AQ63" s="862"/>
      <c r="AR63" s="862"/>
      <c r="AS63" s="862"/>
      <c r="AT63" s="862"/>
      <c r="AU63" s="862">
        <v>6939</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392</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542</v>
      </c>
      <c r="AQ68" s="886"/>
      <c r="AR68" s="886"/>
      <c r="AS68" s="886"/>
      <c r="AT68" s="886"/>
      <c r="AU68" s="886" t="s">
        <v>543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9">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547</v>
      </c>
      <c r="AQ69" s="851"/>
      <c r="AR69" s="851"/>
      <c r="AS69" s="851"/>
      <c r="AT69" s="851"/>
      <c r="AU69" s="851" t="s">
        <v>548</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549</v>
      </c>
      <c r="C70" s="894"/>
      <c r="D70" s="894"/>
      <c r="E70" s="894"/>
      <c r="F70" s="894"/>
      <c r="G70" s="894"/>
      <c r="H70" s="894"/>
      <c r="I70" s="894"/>
      <c r="J70" s="894"/>
      <c r="K70" s="894"/>
      <c r="L70" s="894"/>
      <c r="M70" s="894"/>
      <c r="N70" s="894"/>
      <c r="O70" s="894"/>
      <c r="P70" s="895"/>
      <c r="Q70" s="896">
        <v>558</v>
      </c>
      <c r="R70" s="897"/>
      <c r="S70" s="897"/>
      <c r="T70" s="897"/>
      <c r="U70" s="850"/>
      <c r="V70" s="898">
        <v>387</v>
      </c>
      <c r="W70" s="897"/>
      <c r="X70" s="897"/>
      <c r="Y70" s="897"/>
      <c r="Z70" s="850"/>
      <c r="AA70" s="898">
        <v>170</v>
      </c>
      <c r="AB70" s="897"/>
      <c r="AC70" s="897"/>
      <c r="AD70" s="897"/>
      <c r="AE70" s="850"/>
      <c r="AF70" s="898">
        <v>170</v>
      </c>
      <c r="AG70" s="897"/>
      <c r="AH70" s="897"/>
      <c r="AI70" s="897"/>
      <c r="AJ70" s="850"/>
      <c r="AK70" s="898" t="s">
        <v>478</v>
      </c>
      <c r="AL70" s="897"/>
      <c r="AM70" s="897"/>
      <c r="AN70" s="897"/>
      <c r="AO70" s="850"/>
      <c r="AP70" s="898" t="s">
        <v>478</v>
      </c>
      <c r="AQ70" s="897"/>
      <c r="AR70" s="897"/>
      <c r="AS70" s="897"/>
      <c r="AT70" s="850"/>
      <c r="AU70" s="898" t="s">
        <v>478</v>
      </c>
      <c r="AV70" s="897"/>
      <c r="AW70" s="897"/>
      <c r="AX70" s="897"/>
      <c r="AY70" s="850"/>
      <c r="AZ70" s="902"/>
      <c r="BA70" s="903"/>
      <c r="BB70" s="903"/>
      <c r="BC70" s="903"/>
      <c r="BD70" s="904"/>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550</v>
      </c>
      <c r="C71" s="894"/>
      <c r="D71" s="894"/>
      <c r="E71" s="894"/>
      <c r="F71" s="894"/>
      <c r="G71" s="894"/>
      <c r="H71" s="894"/>
      <c r="I71" s="894"/>
      <c r="J71" s="894"/>
      <c r="K71" s="894"/>
      <c r="L71" s="894"/>
      <c r="M71" s="894"/>
      <c r="N71" s="894"/>
      <c r="O71" s="894"/>
      <c r="P71" s="895"/>
      <c r="Q71" s="896">
        <v>898</v>
      </c>
      <c r="R71" s="897"/>
      <c r="S71" s="897"/>
      <c r="T71" s="897"/>
      <c r="U71" s="850"/>
      <c r="V71" s="898">
        <v>893</v>
      </c>
      <c r="W71" s="897"/>
      <c r="X71" s="897"/>
      <c r="Y71" s="897"/>
      <c r="Z71" s="850"/>
      <c r="AA71" s="898">
        <v>5</v>
      </c>
      <c r="AB71" s="897"/>
      <c r="AC71" s="897"/>
      <c r="AD71" s="897"/>
      <c r="AE71" s="850"/>
      <c r="AF71" s="898">
        <v>5</v>
      </c>
      <c r="AG71" s="897"/>
      <c r="AH71" s="897"/>
      <c r="AI71" s="897"/>
      <c r="AJ71" s="850"/>
      <c r="AK71" s="898" t="s">
        <v>552</v>
      </c>
      <c r="AL71" s="897"/>
      <c r="AM71" s="897"/>
      <c r="AN71" s="897"/>
      <c r="AO71" s="850"/>
      <c r="AP71" s="898" t="s">
        <v>478</v>
      </c>
      <c r="AQ71" s="897"/>
      <c r="AR71" s="897"/>
      <c r="AS71" s="897"/>
      <c r="AT71" s="850"/>
      <c r="AU71" s="898" t="s">
        <v>478</v>
      </c>
      <c r="AV71" s="897"/>
      <c r="AW71" s="897"/>
      <c r="AX71" s="897"/>
      <c r="AY71" s="850"/>
      <c r="AZ71" s="902"/>
      <c r="BA71" s="903"/>
      <c r="BB71" s="903"/>
      <c r="BC71" s="903"/>
      <c r="BD71" s="904"/>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551</v>
      </c>
      <c r="C72" s="894"/>
      <c r="D72" s="894"/>
      <c r="E72" s="894"/>
      <c r="F72" s="894"/>
      <c r="G72" s="894"/>
      <c r="H72" s="894"/>
      <c r="I72" s="894"/>
      <c r="J72" s="894"/>
      <c r="K72" s="894"/>
      <c r="L72" s="894"/>
      <c r="M72" s="894"/>
      <c r="N72" s="894"/>
      <c r="O72" s="894"/>
      <c r="P72" s="895"/>
      <c r="Q72" s="896">
        <v>310260</v>
      </c>
      <c r="R72" s="897"/>
      <c r="S72" s="897"/>
      <c r="T72" s="897"/>
      <c r="U72" s="850"/>
      <c r="V72" s="898">
        <v>303786</v>
      </c>
      <c r="W72" s="897"/>
      <c r="X72" s="897"/>
      <c r="Y72" s="897"/>
      <c r="Z72" s="850"/>
      <c r="AA72" s="898">
        <v>6474</v>
      </c>
      <c r="AB72" s="897"/>
      <c r="AC72" s="897"/>
      <c r="AD72" s="897"/>
      <c r="AE72" s="850"/>
      <c r="AF72" s="898">
        <v>6474</v>
      </c>
      <c r="AG72" s="897"/>
      <c r="AH72" s="897"/>
      <c r="AI72" s="897"/>
      <c r="AJ72" s="850"/>
      <c r="AK72" s="898">
        <v>2340</v>
      </c>
      <c r="AL72" s="897"/>
      <c r="AM72" s="897"/>
      <c r="AN72" s="897"/>
      <c r="AO72" s="850"/>
      <c r="AP72" s="898" t="s">
        <v>547</v>
      </c>
      <c r="AQ72" s="897"/>
      <c r="AR72" s="897"/>
      <c r="AS72" s="897"/>
      <c r="AT72" s="850"/>
      <c r="AU72" s="898" t="s">
        <v>553</v>
      </c>
      <c r="AV72" s="897"/>
      <c r="AW72" s="897"/>
      <c r="AX72" s="897"/>
      <c r="AY72" s="850"/>
      <c r="AZ72" s="902"/>
      <c r="BA72" s="903"/>
      <c r="BB72" s="903"/>
      <c r="BC72" s="903"/>
      <c r="BD72" s="904"/>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554</v>
      </c>
      <c r="C73" s="894"/>
      <c r="D73" s="894"/>
      <c r="E73" s="894"/>
      <c r="F73" s="894"/>
      <c r="G73" s="894"/>
      <c r="H73" s="894"/>
      <c r="I73" s="894"/>
      <c r="J73" s="894"/>
      <c r="K73" s="894"/>
      <c r="L73" s="894"/>
      <c r="M73" s="894"/>
      <c r="N73" s="894"/>
      <c r="O73" s="894"/>
      <c r="P73" s="895"/>
      <c r="Q73" s="896">
        <v>52</v>
      </c>
      <c r="R73" s="897"/>
      <c r="S73" s="897"/>
      <c r="T73" s="897"/>
      <c r="U73" s="850"/>
      <c r="V73" s="898">
        <v>49</v>
      </c>
      <c r="W73" s="897"/>
      <c r="X73" s="897"/>
      <c r="Y73" s="897"/>
      <c r="Z73" s="850"/>
      <c r="AA73" s="898">
        <v>3</v>
      </c>
      <c r="AB73" s="897"/>
      <c r="AC73" s="897"/>
      <c r="AD73" s="897"/>
      <c r="AE73" s="850"/>
      <c r="AF73" s="898">
        <v>3</v>
      </c>
      <c r="AG73" s="897"/>
      <c r="AH73" s="897"/>
      <c r="AI73" s="897"/>
      <c r="AJ73" s="850"/>
      <c r="AK73" s="898" t="s">
        <v>547</v>
      </c>
      <c r="AL73" s="897"/>
      <c r="AM73" s="897"/>
      <c r="AN73" s="897"/>
      <c r="AO73" s="850"/>
      <c r="AP73" s="898" t="s">
        <v>553</v>
      </c>
      <c r="AQ73" s="897"/>
      <c r="AR73" s="897"/>
      <c r="AS73" s="897"/>
      <c r="AT73" s="850"/>
      <c r="AU73" s="898" t="s">
        <v>478</v>
      </c>
      <c r="AV73" s="897"/>
      <c r="AW73" s="897"/>
      <c r="AX73" s="897"/>
      <c r="AY73" s="850"/>
      <c r="AZ73" s="902"/>
      <c r="BA73" s="903"/>
      <c r="BB73" s="903"/>
      <c r="BC73" s="903"/>
      <c r="BD73" s="904"/>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555</v>
      </c>
      <c r="C74" s="894"/>
      <c r="D74" s="894"/>
      <c r="E74" s="894"/>
      <c r="F74" s="894"/>
      <c r="G74" s="894"/>
      <c r="H74" s="894"/>
      <c r="I74" s="894"/>
      <c r="J74" s="894"/>
      <c r="K74" s="894"/>
      <c r="L74" s="894"/>
      <c r="M74" s="894"/>
      <c r="N74" s="894"/>
      <c r="O74" s="894"/>
      <c r="P74" s="895"/>
      <c r="Q74" s="899">
        <v>175</v>
      </c>
      <c r="R74" s="851"/>
      <c r="S74" s="851"/>
      <c r="T74" s="851"/>
      <c r="U74" s="851"/>
      <c r="V74" s="851">
        <v>156</v>
      </c>
      <c r="W74" s="851"/>
      <c r="X74" s="851"/>
      <c r="Y74" s="851"/>
      <c r="Z74" s="851"/>
      <c r="AA74" s="851">
        <v>19</v>
      </c>
      <c r="AB74" s="851"/>
      <c r="AC74" s="851"/>
      <c r="AD74" s="851"/>
      <c r="AE74" s="851"/>
      <c r="AF74" s="851">
        <v>19</v>
      </c>
      <c r="AG74" s="851"/>
      <c r="AH74" s="851"/>
      <c r="AI74" s="851"/>
      <c r="AJ74" s="851"/>
      <c r="AK74" s="851">
        <v>12</v>
      </c>
      <c r="AL74" s="851"/>
      <c r="AM74" s="851"/>
      <c r="AN74" s="851"/>
      <c r="AO74" s="851"/>
      <c r="AP74" s="851" t="s">
        <v>547</v>
      </c>
      <c r="AQ74" s="851"/>
      <c r="AR74" s="851"/>
      <c r="AS74" s="851"/>
      <c r="AT74" s="851"/>
      <c r="AU74" s="851" t="s">
        <v>556</v>
      </c>
      <c r="AV74" s="851"/>
      <c r="AW74" s="851"/>
      <c r="AX74" s="851"/>
      <c r="AY74" s="851"/>
      <c r="AZ74" s="900"/>
      <c r="BA74" s="900"/>
      <c r="BB74" s="900"/>
      <c r="BC74" s="900"/>
      <c r="BD74" s="901"/>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557</v>
      </c>
      <c r="C75" s="894"/>
      <c r="D75" s="894"/>
      <c r="E75" s="894"/>
      <c r="F75" s="894"/>
      <c r="G75" s="894"/>
      <c r="H75" s="894"/>
      <c r="I75" s="894"/>
      <c r="J75" s="894"/>
      <c r="K75" s="894"/>
      <c r="L75" s="894"/>
      <c r="M75" s="894"/>
      <c r="N75" s="894"/>
      <c r="O75" s="894"/>
      <c r="P75" s="895"/>
      <c r="Q75" s="896">
        <v>1966</v>
      </c>
      <c r="R75" s="897"/>
      <c r="S75" s="897"/>
      <c r="T75" s="897"/>
      <c r="U75" s="850"/>
      <c r="V75" s="898">
        <v>1922</v>
      </c>
      <c r="W75" s="897"/>
      <c r="X75" s="897"/>
      <c r="Y75" s="897"/>
      <c r="Z75" s="850"/>
      <c r="AA75" s="898">
        <v>45</v>
      </c>
      <c r="AB75" s="897"/>
      <c r="AC75" s="897"/>
      <c r="AD75" s="897"/>
      <c r="AE75" s="850"/>
      <c r="AF75" s="898">
        <v>45</v>
      </c>
      <c r="AG75" s="897"/>
      <c r="AH75" s="897"/>
      <c r="AI75" s="897"/>
      <c r="AJ75" s="850"/>
      <c r="AK75" s="898">
        <v>40</v>
      </c>
      <c r="AL75" s="897"/>
      <c r="AM75" s="897"/>
      <c r="AN75" s="897"/>
      <c r="AO75" s="850"/>
      <c r="AP75" s="898">
        <v>662</v>
      </c>
      <c r="AQ75" s="897"/>
      <c r="AR75" s="897"/>
      <c r="AS75" s="897"/>
      <c r="AT75" s="850"/>
      <c r="AU75" s="898" t="s">
        <v>547</v>
      </c>
      <c r="AV75" s="897"/>
      <c r="AW75" s="897"/>
      <c r="AX75" s="897"/>
      <c r="AY75" s="850"/>
      <c r="AZ75" s="900"/>
      <c r="BA75" s="900"/>
      <c r="BB75" s="900"/>
      <c r="BC75" s="900"/>
      <c r="BD75" s="901"/>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558</v>
      </c>
      <c r="C76" s="894"/>
      <c r="D76" s="894"/>
      <c r="E76" s="894"/>
      <c r="F76" s="894"/>
      <c r="G76" s="894"/>
      <c r="H76" s="894"/>
      <c r="I76" s="894"/>
      <c r="J76" s="894"/>
      <c r="K76" s="894"/>
      <c r="L76" s="894"/>
      <c r="M76" s="894"/>
      <c r="N76" s="894"/>
      <c r="O76" s="894"/>
      <c r="P76" s="895"/>
      <c r="Q76" s="896">
        <v>98</v>
      </c>
      <c r="R76" s="897"/>
      <c r="S76" s="897"/>
      <c r="T76" s="897"/>
      <c r="U76" s="850"/>
      <c r="V76" s="898">
        <v>90</v>
      </c>
      <c r="W76" s="897"/>
      <c r="X76" s="897"/>
      <c r="Y76" s="897"/>
      <c r="Z76" s="850"/>
      <c r="AA76" s="898">
        <v>8</v>
      </c>
      <c r="AB76" s="897"/>
      <c r="AC76" s="897"/>
      <c r="AD76" s="897"/>
      <c r="AE76" s="850"/>
      <c r="AF76" s="898">
        <v>8</v>
      </c>
      <c r="AG76" s="897"/>
      <c r="AH76" s="897"/>
      <c r="AI76" s="897"/>
      <c r="AJ76" s="850"/>
      <c r="AK76" s="898" t="s">
        <v>547</v>
      </c>
      <c r="AL76" s="897"/>
      <c r="AM76" s="897"/>
      <c r="AN76" s="897"/>
      <c r="AO76" s="850"/>
      <c r="AP76" s="898" t="s">
        <v>556</v>
      </c>
      <c r="AQ76" s="897"/>
      <c r="AR76" s="897"/>
      <c r="AS76" s="897"/>
      <c r="AT76" s="850"/>
      <c r="AU76" s="898" t="s">
        <v>547</v>
      </c>
      <c r="AV76" s="897"/>
      <c r="AW76" s="897"/>
      <c r="AX76" s="897"/>
      <c r="AY76" s="850"/>
      <c r="AZ76" s="900"/>
      <c r="BA76" s="900"/>
      <c r="BB76" s="900"/>
      <c r="BC76" s="900"/>
      <c r="BD76" s="901"/>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559</v>
      </c>
      <c r="C77" s="894"/>
      <c r="D77" s="894"/>
      <c r="E77" s="894"/>
      <c r="F77" s="894"/>
      <c r="G77" s="894"/>
      <c r="H77" s="894"/>
      <c r="I77" s="894"/>
      <c r="J77" s="894"/>
      <c r="K77" s="894"/>
      <c r="L77" s="894"/>
      <c r="M77" s="894"/>
      <c r="N77" s="894"/>
      <c r="O77" s="894"/>
      <c r="P77" s="895"/>
      <c r="Q77" s="896">
        <v>52</v>
      </c>
      <c r="R77" s="897"/>
      <c r="S77" s="897"/>
      <c r="T77" s="897"/>
      <c r="U77" s="850"/>
      <c r="V77" s="898">
        <v>43</v>
      </c>
      <c r="W77" s="897"/>
      <c r="X77" s="897"/>
      <c r="Y77" s="897"/>
      <c r="Z77" s="850"/>
      <c r="AA77" s="898">
        <v>9</v>
      </c>
      <c r="AB77" s="897"/>
      <c r="AC77" s="897"/>
      <c r="AD77" s="897"/>
      <c r="AE77" s="850"/>
      <c r="AF77" s="898">
        <v>9</v>
      </c>
      <c r="AG77" s="897"/>
      <c r="AH77" s="897"/>
      <c r="AI77" s="897"/>
      <c r="AJ77" s="850"/>
      <c r="AK77" s="898" t="s">
        <v>548</v>
      </c>
      <c r="AL77" s="897"/>
      <c r="AM77" s="897"/>
      <c r="AN77" s="897"/>
      <c r="AO77" s="850"/>
      <c r="AP77" s="898" t="s">
        <v>548</v>
      </c>
      <c r="AQ77" s="897"/>
      <c r="AR77" s="897"/>
      <c r="AS77" s="897"/>
      <c r="AT77" s="850"/>
      <c r="AU77" s="898" t="s">
        <v>547</v>
      </c>
      <c r="AV77" s="897"/>
      <c r="AW77" s="897"/>
      <c r="AX77" s="897"/>
      <c r="AY77" s="850"/>
      <c r="AZ77" s="900"/>
      <c r="BA77" s="900"/>
      <c r="BB77" s="900"/>
      <c r="BC77" s="900"/>
      <c r="BD77" s="901"/>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560</v>
      </c>
      <c r="C78" s="894"/>
      <c r="D78" s="894"/>
      <c r="E78" s="894"/>
      <c r="F78" s="894"/>
      <c r="G78" s="894"/>
      <c r="H78" s="894"/>
      <c r="I78" s="894"/>
      <c r="J78" s="894"/>
      <c r="K78" s="894"/>
      <c r="L78" s="894"/>
      <c r="M78" s="894"/>
      <c r="N78" s="894"/>
      <c r="O78" s="894"/>
      <c r="P78" s="895"/>
      <c r="Q78" s="899">
        <v>42</v>
      </c>
      <c r="R78" s="851"/>
      <c r="S78" s="851"/>
      <c r="T78" s="851"/>
      <c r="U78" s="851"/>
      <c r="V78" s="851">
        <v>32</v>
      </c>
      <c r="W78" s="851"/>
      <c r="X78" s="851"/>
      <c r="Y78" s="851"/>
      <c r="Z78" s="851"/>
      <c r="AA78" s="851">
        <v>10</v>
      </c>
      <c r="AB78" s="851"/>
      <c r="AC78" s="851"/>
      <c r="AD78" s="851"/>
      <c r="AE78" s="851"/>
      <c r="AF78" s="851">
        <v>4</v>
      </c>
      <c r="AG78" s="851"/>
      <c r="AH78" s="851"/>
      <c r="AI78" s="851"/>
      <c r="AJ78" s="851"/>
      <c r="AK78" s="851" t="s">
        <v>547</v>
      </c>
      <c r="AL78" s="851"/>
      <c r="AM78" s="851"/>
      <c r="AN78" s="851"/>
      <c r="AO78" s="851"/>
      <c r="AP78" s="851" t="s">
        <v>553</v>
      </c>
      <c r="AQ78" s="851"/>
      <c r="AR78" s="851"/>
      <c r="AS78" s="851"/>
      <c r="AT78" s="851"/>
      <c r="AU78" s="851" t="s">
        <v>548</v>
      </c>
      <c r="AV78" s="851"/>
      <c r="AW78" s="851"/>
      <c r="AX78" s="851"/>
      <c r="AY78" s="851"/>
      <c r="AZ78" s="900"/>
      <c r="BA78" s="900"/>
      <c r="BB78" s="900"/>
      <c r="BC78" s="900"/>
      <c r="BD78" s="901"/>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561</v>
      </c>
      <c r="C79" s="894"/>
      <c r="D79" s="894"/>
      <c r="E79" s="894"/>
      <c r="F79" s="894"/>
      <c r="G79" s="894"/>
      <c r="H79" s="894"/>
      <c r="I79" s="894"/>
      <c r="J79" s="894"/>
      <c r="K79" s="894"/>
      <c r="L79" s="894"/>
      <c r="M79" s="894"/>
      <c r="N79" s="894"/>
      <c r="O79" s="894"/>
      <c r="P79" s="895"/>
      <c r="Q79" s="899">
        <v>109</v>
      </c>
      <c r="R79" s="851"/>
      <c r="S79" s="851"/>
      <c r="T79" s="851"/>
      <c r="U79" s="851"/>
      <c r="V79" s="851">
        <v>93</v>
      </c>
      <c r="W79" s="851"/>
      <c r="X79" s="851"/>
      <c r="Y79" s="851"/>
      <c r="Z79" s="851"/>
      <c r="AA79" s="851">
        <v>16</v>
      </c>
      <c r="AB79" s="851"/>
      <c r="AC79" s="851"/>
      <c r="AD79" s="851"/>
      <c r="AE79" s="851"/>
      <c r="AF79" s="851">
        <v>16</v>
      </c>
      <c r="AG79" s="851"/>
      <c r="AH79" s="851"/>
      <c r="AI79" s="851"/>
      <c r="AJ79" s="851"/>
      <c r="AK79" s="851">
        <v>5</v>
      </c>
      <c r="AL79" s="851"/>
      <c r="AM79" s="851"/>
      <c r="AN79" s="851"/>
      <c r="AO79" s="851"/>
      <c r="AP79" s="851" t="s">
        <v>562</v>
      </c>
      <c r="AQ79" s="851"/>
      <c r="AR79" s="851"/>
      <c r="AS79" s="851"/>
      <c r="AT79" s="851"/>
      <c r="AU79" s="851" t="s">
        <v>563</v>
      </c>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564</v>
      </c>
      <c r="C80" s="894"/>
      <c r="D80" s="894"/>
      <c r="E80" s="894"/>
      <c r="F80" s="894"/>
      <c r="G80" s="894"/>
      <c r="H80" s="894"/>
      <c r="I80" s="894"/>
      <c r="J80" s="894"/>
      <c r="K80" s="894"/>
      <c r="L80" s="894"/>
      <c r="M80" s="894"/>
      <c r="N80" s="894"/>
      <c r="O80" s="894"/>
      <c r="P80" s="895"/>
      <c r="Q80" s="899">
        <v>1699</v>
      </c>
      <c r="R80" s="851"/>
      <c r="S80" s="851"/>
      <c r="T80" s="851"/>
      <c r="U80" s="851"/>
      <c r="V80" s="851">
        <v>1455</v>
      </c>
      <c r="W80" s="851"/>
      <c r="X80" s="851"/>
      <c r="Y80" s="851"/>
      <c r="Z80" s="851"/>
      <c r="AA80" s="851">
        <v>244</v>
      </c>
      <c r="AB80" s="851"/>
      <c r="AC80" s="851"/>
      <c r="AD80" s="851"/>
      <c r="AE80" s="851"/>
      <c r="AF80" s="851">
        <v>244</v>
      </c>
      <c r="AG80" s="851"/>
      <c r="AH80" s="851"/>
      <c r="AI80" s="851"/>
      <c r="AJ80" s="851"/>
      <c r="AK80" s="851" t="s">
        <v>553</v>
      </c>
      <c r="AL80" s="851"/>
      <c r="AM80" s="851"/>
      <c r="AN80" s="851"/>
      <c r="AO80" s="851"/>
      <c r="AP80" s="851" t="s">
        <v>553</v>
      </c>
      <c r="AQ80" s="851"/>
      <c r="AR80" s="851"/>
      <c r="AS80" s="851"/>
      <c r="AT80" s="851"/>
      <c r="AU80" s="851" t="s">
        <v>563</v>
      </c>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565</v>
      </c>
      <c r="C81" s="894"/>
      <c r="D81" s="894"/>
      <c r="E81" s="894"/>
      <c r="F81" s="894"/>
      <c r="G81" s="894"/>
      <c r="H81" s="894"/>
      <c r="I81" s="894"/>
      <c r="J81" s="894"/>
      <c r="K81" s="894"/>
      <c r="L81" s="894"/>
      <c r="M81" s="894"/>
      <c r="N81" s="894"/>
      <c r="O81" s="894"/>
      <c r="P81" s="895"/>
      <c r="Q81" s="899">
        <v>107</v>
      </c>
      <c r="R81" s="851"/>
      <c r="S81" s="851"/>
      <c r="T81" s="851"/>
      <c r="U81" s="851"/>
      <c r="V81" s="851">
        <v>85</v>
      </c>
      <c r="W81" s="851"/>
      <c r="X81" s="851"/>
      <c r="Y81" s="851"/>
      <c r="Z81" s="851"/>
      <c r="AA81" s="851">
        <v>22</v>
      </c>
      <c r="AB81" s="851"/>
      <c r="AC81" s="851"/>
      <c r="AD81" s="851"/>
      <c r="AE81" s="851"/>
      <c r="AF81" s="851">
        <v>33</v>
      </c>
      <c r="AG81" s="851"/>
      <c r="AH81" s="851"/>
      <c r="AI81" s="851"/>
      <c r="AJ81" s="851"/>
      <c r="AK81" s="851" t="s">
        <v>547</v>
      </c>
      <c r="AL81" s="851"/>
      <c r="AM81" s="851"/>
      <c r="AN81" s="851"/>
      <c r="AO81" s="851"/>
      <c r="AP81" s="851">
        <v>1285</v>
      </c>
      <c r="AQ81" s="851"/>
      <c r="AR81" s="851"/>
      <c r="AS81" s="851"/>
      <c r="AT81" s="851"/>
      <c r="AU81" s="851">
        <v>488</v>
      </c>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566</v>
      </c>
      <c r="C82" s="894"/>
      <c r="D82" s="894"/>
      <c r="E82" s="894"/>
      <c r="F82" s="894"/>
      <c r="G82" s="894"/>
      <c r="H82" s="894"/>
      <c r="I82" s="894"/>
      <c r="J82" s="894"/>
      <c r="K82" s="894"/>
      <c r="L82" s="894"/>
      <c r="M82" s="894"/>
      <c r="N82" s="894"/>
      <c r="O82" s="894"/>
      <c r="P82" s="895"/>
      <c r="Q82" s="899">
        <v>3220</v>
      </c>
      <c r="R82" s="851"/>
      <c r="S82" s="851"/>
      <c r="T82" s="851"/>
      <c r="U82" s="851"/>
      <c r="V82" s="851">
        <v>3076</v>
      </c>
      <c r="W82" s="851"/>
      <c r="X82" s="851"/>
      <c r="Y82" s="851"/>
      <c r="Z82" s="851"/>
      <c r="AA82" s="851">
        <v>144</v>
      </c>
      <c r="AB82" s="851"/>
      <c r="AC82" s="851"/>
      <c r="AD82" s="851"/>
      <c r="AE82" s="851"/>
      <c r="AF82" s="851">
        <v>144</v>
      </c>
      <c r="AG82" s="851"/>
      <c r="AH82" s="851"/>
      <c r="AI82" s="851"/>
      <c r="AJ82" s="851"/>
      <c r="AK82" s="851" t="s">
        <v>548</v>
      </c>
      <c r="AL82" s="851"/>
      <c r="AM82" s="851"/>
      <c r="AN82" s="851"/>
      <c r="AO82" s="851"/>
      <c r="AP82" s="851">
        <v>1053</v>
      </c>
      <c r="AQ82" s="851"/>
      <c r="AR82" s="851"/>
      <c r="AS82" s="851"/>
      <c r="AT82" s="851"/>
      <c r="AU82" s="851">
        <v>286</v>
      </c>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7198</v>
      </c>
      <c r="AG88" s="862"/>
      <c r="AH88" s="862"/>
      <c r="AI88" s="862"/>
      <c r="AJ88" s="862"/>
      <c r="AK88" s="859"/>
      <c r="AL88" s="859"/>
      <c r="AM88" s="859"/>
      <c r="AN88" s="859"/>
      <c r="AO88" s="859"/>
      <c r="AP88" s="862">
        <v>3000</v>
      </c>
      <c r="AQ88" s="862"/>
      <c r="AR88" s="862"/>
      <c r="AS88" s="862"/>
      <c r="AT88" s="862"/>
      <c r="AU88" s="862">
        <v>774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394</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165</v>
      </c>
      <c r="CS102" s="870"/>
      <c r="CT102" s="870"/>
      <c r="CU102" s="870"/>
      <c r="CV102" s="916"/>
      <c r="CW102" s="915">
        <v>47</v>
      </c>
      <c r="CX102" s="870"/>
      <c r="CY102" s="870"/>
      <c r="CZ102" s="870"/>
      <c r="DA102" s="916"/>
      <c r="DB102" s="915"/>
      <c r="DC102" s="870"/>
      <c r="DD102" s="870"/>
      <c r="DE102" s="870"/>
      <c r="DF102" s="916"/>
      <c r="DG102" s="915"/>
      <c r="DH102" s="870"/>
      <c r="DI102" s="870"/>
      <c r="DJ102" s="870"/>
      <c r="DK102" s="916"/>
      <c r="DL102" s="915"/>
      <c r="DM102" s="870"/>
      <c r="DN102" s="870"/>
      <c r="DO102" s="870"/>
      <c r="DP102" s="916"/>
      <c r="DQ102" s="915"/>
      <c r="DR102" s="870"/>
      <c r="DS102" s="870"/>
      <c r="DT102" s="870"/>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399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402</v>
      </c>
      <c r="AB109" s="918"/>
      <c r="AC109" s="918"/>
      <c r="AD109" s="918"/>
      <c r="AE109" s="919"/>
      <c r="AF109" s="917" t="s">
        <v>285</v>
      </c>
      <c r="AG109" s="918"/>
      <c r="AH109" s="918"/>
      <c r="AI109" s="918"/>
      <c r="AJ109" s="919"/>
      <c r="AK109" s="917" t="s">
        <v>284</v>
      </c>
      <c r="AL109" s="918"/>
      <c r="AM109" s="918"/>
      <c r="AN109" s="918"/>
      <c r="AO109" s="919"/>
      <c r="AP109" s="917" t="s">
        <v>403</v>
      </c>
      <c r="AQ109" s="918"/>
      <c r="AR109" s="918"/>
      <c r="AS109" s="918"/>
      <c r="AT109" s="920"/>
      <c r="AU109" s="93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402</v>
      </c>
      <c r="BR109" s="918"/>
      <c r="BS109" s="918"/>
      <c r="BT109" s="918"/>
      <c r="BU109" s="919"/>
      <c r="BV109" s="917" t="s">
        <v>285</v>
      </c>
      <c r="BW109" s="918"/>
      <c r="BX109" s="918"/>
      <c r="BY109" s="918"/>
      <c r="BZ109" s="919"/>
      <c r="CA109" s="917" t="s">
        <v>284</v>
      </c>
      <c r="CB109" s="918"/>
      <c r="CC109" s="918"/>
      <c r="CD109" s="918"/>
      <c r="CE109" s="919"/>
      <c r="CF109" s="938" t="s">
        <v>403</v>
      </c>
      <c r="CG109" s="938"/>
      <c r="CH109" s="938"/>
      <c r="CI109" s="938"/>
      <c r="CJ109" s="938"/>
      <c r="CK109" s="917"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402</v>
      </c>
      <c r="DH109" s="918"/>
      <c r="DI109" s="918"/>
      <c r="DJ109" s="918"/>
      <c r="DK109" s="919"/>
      <c r="DL109" s="917" t="s">
        <v>285</v>
      </c>
      <c r="DM109" s="918"/>
      <c r="DN109" s="918"/>
      <c r="DO109" s="918"/>
      <c r="DP109" s="919"/>
      <c r="DQ109" s="917" t="s">
        <v>284</v>
      </c>
      <c r="DR109" s="918"/>
      <c r="DS109" s="918"/>
      <c r="DT109" s="918"/>
      <c r="DU109" s="919"/>
      <c r="DV109" s="917" t="s">
        <v>403</v>
      </c>
      <c r="DW109" s="918"/>
      <c r="DX109" s="918"/>
      <c r="DY109" s="918"/>
      <c r="DZ109" s="920"/>
    </row>
    <row r="110" spans="1:131" s="199" customFormat="1" ht="26.25" customHeight="1">
      <c r="A110" s="921" t="s">
        <v>405</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1713486</v>
      </c>
      <c r="AB110" s="925"/>
      <c r="AC110" s="925"/>
      <c r="AD110" s="925"/>
      <c r="AE110" s="926"/>
      <c r="AF110" s="927">
        <v>1644486</v>
      </c>
      <c r="AG110" s="925"/>
      <c r="AH110" s="925"/>
      <c r="AI110" s="925"/>
      <c r="AJ110" s="926"/>
      <c r="AK110" s="927">
        <v>1672924</v>
      </c>
      <c r="AL110" s="925"/>
      <c r="AM110" s="925"/>
      <c r="AN110" s="925"/>
      <c r="AO110" s="926"/>
      <c r="AP110" s="928">
        <v>13.2</v>
      </c>
      <c r="AQ110" s="929"/>
      <c r="AR110" s="929"/>
      <c r="AS110" s="929"/>
      <c r="AT110" s="930"/>
      <c r="AU110" s="931" t="s">
        <v>61</v>
      </c>
      <c r="AV110" s="932"/>
      <c r="AW110" s="932"/>
      <c r="AX110" s="932"/>
      <c r="AY110" s="932"/>
      <c r="AZ110" s="973" t="s">
        <v>406</v>
      </c>
      <c r="BA110" s="922"/>
      <c r="BB110" s="922"/>
      <c r="BC110" s="922"/>
      <c r="BD110" s="922"/>
      <c r="BE110" s="922"/>
      <c r="BF110" s="922"/>
      <c r="BG110" s="922"/>
      <c r="BH110" s="922"/>
      <c r="BI110" s="922"/>
      <c r="BJ110" s="922"/>
      <c r="BK110" s="922"/>
      <c r="BL110" s="922"/>
      <c r="BM110" s="922"/>
      <c r="BN110" s="922"/>
      <c r="BO110" s="922"/>
      <c r="BP110" s="923"/>
      <c r="BQ110" s="959">
        <v>17372449</v>
      </c>
      <c r="BR110" s="960"/>
      <c r="BS110" s="960"/>
      <c r="BT110" s="960"/>
      <c r="BU110" s="960"/>
      <c r="BV110" s="960">
        <v>17253707</v>
      </c>
      <c r="BW110" s="960"/>
      <c r="BX110" s="960"/>
      <c r="BY110" s="960"/>
      <c r="BZ110" s="960"/>
      <c r="CA110" s="960">
        <v>16953624</v>
      </c>
      <c r="CB110" s="960"/>
      <c r="CC110" s="960"/>
      <c r="CD110" s="960"/>
      <c r="CE110" s="960"/>
      <c r="CF110" s="974">
        <v>134.19999999999999</v>
      </c>
      <c r="CG110" s="975"/>
      <c r="CH110" s="975"/>
      <c r="CI110" s="975"/>
      <c r="CJ110" s="975"/>
      <c r="CK110" s="976" t="s">
        <v>407</v>
      </c>
      <c r="CL110" s="977"/>
      <c r="CM110" s="956" t="s">
        <v>408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110</v>
      </c>
      <c r="DH110" s="960"/>
      <c r="DI110" s="960"/>
      <c r="DJ110" s="960"/>
      <c r="DK110" s="960"/>
      <c r="DL110" s="960" t="s">
        <v>110</v>
      </c>
      <c r="DM110" s="960"/>
      <c r="DN110" s="960"/>
      <c r="DO110" s="960"/>
      <c r="DP110" s="960"/>
      <c r="DQ110" s="960" t="s">
        <v>110</v>
      </c>
      <c r="DR110" s="960"/>
      <c r="DS110" s="960"/>
      <c r="DT110" s="960"/>
      <c r="DU110" s="960"/>
      <c r="DV110" s="961" t="s">
        <v>110</v>
      </c>
      <c r="DW110" s="961"/>
      <c r="DX110" s="961"/>
      <c r="DY110" s="961"/>
      <c r="DZ110" s="962"/>
    </row>
    <row r="111" spans="1:131" s="199" customFormat="1" ht="26.25" customHeight="1">
      <c r="A111" s="963" t="s">
        <v>409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v>16667</v>
      </c>
      <c r="AB111" s="967"/>
      <c r="AC111" s="967"/>
      <c r="AD111" s="967"/>
      <c r="AE111" s="968"/>
      <c r="AF111" s="969">
        <v>16667</v>
      </c>
      <c r="AG111" s="967"/>
      <c r="AH111" s="967"/>
      <c r="AI111" s="967"/>
      <c r="AJ111" s="968"/>
      <c r="AK111" s="969" t="s">
        <v>110</v>
      </c>
      <c r="AL111" s="967"/>
      <c r="AM111" s="967"/>
      <c r="AN111" s="967"/>
      <c r="AO111" s="968"/>
      <c r="AP111" s="970" t="s">
        <v>110</v>
      </c>
      <c r="AQ111" s="971"/>
      <c r="AR111" s="971"/>
      <c r="AS111" s="971"/>
      <c r="AT111" s="972"/>
      <c r="AU111" s="933"/>
      <c r="AV111" s="934"/>
      <c r="AW111" s="934"/>
      <c r="AX111" s="934"/>
      <c r="AY111" s="934"/>
      <c r="AZ111" s="982" t="s">
        <v>410</v>
      </c>
      <c r="BA111" s="983"/>
      <c r="BB111" s="983"/>
      <c r="BC111" s="983"/>
      <c r="BD111" s="983"/>
      <c r="BE111" s="983"/>
      <c r="BF111" s="983"/>
      <c r="BG111" s="983"/>
      <c r="BH111" s="983"/>
      <c r="BI111" s="983"/>
      <c r="BJ111" s="983"/>
      <c r="BK111" s="983"/>
      <c r="BL111" s="983"/>
      <c r="BM111" s="983"/>
      <c r="BN111" s="983"/>
      <c r="BO111" s="983"/>
      <c r="BP111" s="984"/>
      <c r="BQ111" s="952" t="s">
        <v>110</v>
      </c>
      <c r="BR111" s="953"/>
      <c r="BS111" s="953"/>
      <c r="BT111" s="953"/>
      <c r="BU111" s="953"/>
      <c r="BV111" s="953" t="s">
        <v>110</v>
      </c>
      <c r="BW111" s="953"/>
      <c r="BX111" s="953"/>
      <c r="BY111" s="953"/>
      <c r="BZ111" s="953"/>
      <c r="CA111" s="953" t="s">
        <v>110</v>
      </c>
      <c r="CB111" s="953"/>
      <c r="CC111" s="953"/>
      <c r="CD111" s="953"/>
      <c r="CE111" s="953"/>
      <c r="CF111" s="947" t="s">
        <v>110</v>
      </c>
      <c r="CG111" s="948"/>
      <c r="CH111" s="948"/>
      <c r="CI111" s="948"/>
      <c r="CJ111" s="948"/>
      <c r="CK111" s="978"/>
      <c r="CL111" s="979"/>
      <c r="CM111" s="949" t="s">
        <v>411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110</v>
      </c>
      <c r="DH111" s="953"/>
      <c r="DI111" s="953"/>
      <c r="DJ111" s="953"/>
      <c r="DK111" s="953"/>
      <c r="DL111" s="953" t="s">
        <v>110</v>
      </c>
      <c r="DM111" s="953"/>
      <c r="DN111" s="953"/>
      <c r="DO111" s="953"/>
      <c r="DP111" s="953"/>
      <c r="DQ111" s="953" t="s">
        <v>110</v>
      </c>
      <c r="DR111" s="953"/>
      <c r="DS111" s="953"/>
      <c r="DT111" s="953"/>
      <c r="DU111" s="953"/>
      <c r="DV111" s="954" t="s">
        <v>110</v>
      </c>
      <c r="DW111" s="954"/>
      <c r="DX111" s="954"/>
      <c r="DY111" s="954"/>
      <c r="DZ111" s="955"/>
    </row>
    <row r="112" spans="1:131" s="199" customFormat="1" ht="26.25" customHeight="1">
      <c r="A112" s="985" t="s">
        <v>412</v>
      </c>
      <c r="B112" s="986"/>
      <c r="C112" s="983" t="s">
        <v>413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v>18907</v>
      </c>
      <c r="AB112" s="992"/>
      <c r="AC112" s="992"/>
      <c r="AD112" s="992"/>
      <c r="AE112" s="993"/>
      <c r="AF112" s="994">
        <v>18907</v>
      </c>
      <c r="AG112" s="992"/>
      <c r="AH112" s="992"/>
      <c r="AI112" s="992"/>
      <c r="AJ112" s="993"/>
      <c r="AK112" s="994">
        <v>18907</v>
      </c>
      <c r="AL112" s="992"/>
      <c r="AM112" s="992"/>
      <c r="AN112" s="992"/>
      <c r="AO112" s="993"/>
      <c r="AP112" s="995">
        <v>0.1</v>
      </c>
      <c r="AQ112" s="996"/>
      <c r="AR112" s="996"/>
      <c r="AS112" s="996"/>
      <c r="AT112" s="997"/>
      <c r="AU112" s="933"/>
      <c r="AV112" s="934"/>
      <c r="AW112" s="934"/>
      <c r="AX112" s="934"/>
      <c r="AY112" s="934"/>
      <c r="AZ112" s="982" t="s">
        <v>414</v>
      </c>
      <c r="BA112" s="983"/>
      <c r="BB112" s="983"/>
      <c r="BC112" s="983"/>
      <c r="BD112" s="983"/>
      <c r="BE112" s="983"/>
      <c r="BF112" s="983"/>
      <c r="BG112" s="983"/>
      <c r="BH112" s="983"/>
      <c r="BI112" s="983"/>
      <c r="BJ112" s="983"/>
      <c r="BK112" s="983"/>
      <c r="BL112" s="983"/>
      <c r="BM112" s="983"/>
      <c r="BN112" s="983"/>
      <c r="BO112" s="983"/>
      <c r="BP112" s="984"/>
      <c r="BQ112" s="952">
        <v>7192080</v>
      </c>
      <c r="BR112" s="953"/>
      <c r="BS112" s="953"/>
      <c r="BT112" s="953"/>
      <c r="BU112" s="953"/>
      <c r="BV112" s="953">
        <v>7054375</v>
      </c>
      <c r="BW112" s="953"/>
      <c r="BX112" s="953"/>
      <c r="BY112" s="953"/>
      <c r="BZ112" s="953"/>
      <c r="CA112" s="953">
        <v>6938372</v>
      </c>
      <c r="CB112" s="953"/>
      <c r="CC112" s="953"/>
      <c r="CD112" s="953"/>
      <c r="CE112" s="953"/>
      <c r="CF112" s="947">
        <v>54.9</v>
      </c>
      <c r="CG112" s="948"/>
      <c r="CH112" s="948"/>
      <c r="CI112" s="948"/>
      <c r="CJ112" s="948"/>
      <c r="CK112" s="978"/>
      <c r="CL112" s="979"/>
      <c r="CM112" s="949" t="s">
        <v>415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110</v>
      </c>
      <c r="DH112" s="953"/>
      <c r="DI112" s="953"/>
      <c r="DJ112" s="953"/>
      <c r="DK112" s="953"/>
      <c r="DL112" s="953" t="s">
        <v>110</v>
      </c>
      <c r="DM112" s="953"/>
      <c r="DN112" s="953"/>
      <c r="DO112" s="953"/>
      <c r="DP112" s="953"/>
      <c r="DQ112" s="953" t="s">
        <v>110</v>
      </c>
      <c r="DR112" s="953"/>
      <c r="DS112" s="953"/>
      <c r="DT112" s="953"/>
      <c r="DU112" s="953"/>
      <c r="DV112" s="954" t="s">
        <v>110</v>
      </c>
      <c r="DW112" s="954"/>
      <c r="DX112" s="954"/>
      <c r="DY112" s="954"/>
      <c r="DZ112" s="955"/>
    </row>
    <row r="113" spans="1:130" s="199" customFormat="1" ht="26.25" customHeight="1">
      <c r="A113" s="987"/>
      <c r="B113" s="988"/>
      <c r="C113" s="983" t="s">
        <v>416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552546</v>
      </c>
      <c r="AB113" s="967"/>
      <c r="AC113" s="967"/>
      <c r="AD113" s="967"/>
      <c r="AE113" s="968"/>
      <c r="AF113" s="969">
        <v>531612</v>
      </c>
      <c r="AG113" s="967"/>
      <c r="AH113" s="967"/>
      <c r="AI113" s="967"/>
      <c r="AJ113" s="968"/>
      <c r="AK113" s="969">
        <v>529806</v>
      </c>
      <c r="AL113" s="967"/>
      <c r="AM113" s="967"/>
      <c r="AN113" s="967"/>
      <c r="AO113" s="968"/>
      <c r="AP113" s="970">
        <v>4.2</v>
      </c>
      <c r="AQ113" s="971"/>
      <c r="AR113" s="971"/>
      <c r="AS113" s="971"/>
      <c r="AT113" s="972"/>
      <c r="AU113" s="933"/>
      <c r="AV113" s="934"/>
      <c r="AW113" s="934"/>
      <c r="AX113" s="934"/>
      <c r="AY113" s="934"/>
      <c r="AZ113" s="982" t="s">
        <v>417</v>
      </c>
      <c r="BA113" s="983"/>
      <c r="BB113" s="983"/>
      <c r="BC113" s="983"/>
      <c r="BD113" s="983"/>
      <c r="BE113" s="983"/>
      <c r="BF113" s="983"/>
      <c r="BG113" s="983"/>
      <c r="BH113" s="983"/>
      <c r="BI113" s="983"/>
      <c r="BJ113" s="983"/>
      <c r="BK113" s="983"/>
      <c r="BL113" s="983"/>
      <c r="BM113" s="983"/>
      <c r="BN113" s="983"/>
      <c r="BO113" s="983"/>
      <c r="BP113" s="984"/>
      <c r="BQ113" s="952">
        <v>765583</v>
      </c>
      <c r="BR113" s="953"/>
      <c r="BS113" s="953"/>
      <c r="BT113" s="953"/>
      <c r="BU113" s="953"/>
      <c r="BV113" s="953">
        <v>821022</v>
      </c>
      <c r="BW113" s="953"/>
      <c r="BX113" s="953"/>
      <c r="BY113" s="953"/>
      <c r="BZ113" s="953"/>
      <c r="CA113" s="953">
        <v>774453</v>
      </c>
      <c r="CB113" s="953"/>
      <c r="CC113" s="953"/>
      <c r="CD113" s="953"/>
      <c r="CE113" s="953"/>
      <c r="CF113" s="947">
        <v>6.1</v>
      </c>
      <c r="CG113" s="948"/>
      <c r="CH113" s="948"/>
      <c r="CI113" s="948"/>
      <c r="CJ113" s="948"/>
      <c r="CK113" s="978"/>
      <c r="CL113" s="979"/>
      <c r="CM113" s="949" t="s">
        <v>418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110</v>
      </c>
      <c r="DH113" s="992"/>
      <c r="DI113" s="992"/>
      <c r="DJ113" s="992"/>
      <c r="DK113" s="993"/>
      <c r="DL113" s="994" t="s">
        <v>110</v>
      </c>
      <c r="DM113" s="992"/>
      <c r="DN113" s="992"/>
      <c r="DO113" s="992"/>
      <c r="DP113" s="993"/>
      <c r="DQ113" s="994" t="s">
        <v>110</v>
      </c>
      <c r="DR113" s="992"/>
      <c r="DS113" s="992"/>
      <c r="DT113" s="992"/>
      <c r="DU113" s="993"/>
      <c r="DV113" s="995" t="s">
        <v>110</v>
      </c>
      <c r="DW113" s="996"/>
      <c r="DX113" s="996"/>
      <c r="DY113" s="996"/>
      <c r="DZ113" s="997"/>
    </row>
    <row r="114" spans="1:130" s="199" customFormat="1" ht="26.25" customHeight="1">
      <c r="A114" s="987"/>
      <c r="B114" s="988"/>
      <c r="C114" s="983" t="s">
        <v>419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172698</v>
      </c>
      <c r="AB114" s="992"/>
      <c r="AC114" s="992"/>
      <c r="AD114" s="992"/>
      <c r="AE114" s="993"/>
      <c r="AF114" s="994">
        <v>131934</v>
      </c>
      <c r="AG114" s="992"/>
      <c r="AH114" s="992"/>
      <c r="AI114" s="992"/>
      <c r="AJ114" s="993"/>
      <c r="AK114" s="994">
        <v>90651</v>
      </c>
      <c r="AL114" s="992"/>
      <c r="AM114" s="992"/>
      <c r="AN114" s="992"/>
      <c r="AO114" s="993"/>
      <c r="AP114" s="995">
        <v>0.7</v>
      </c>
      <c r="AQ114" s="996"/>
      <c r="AR114" s="996"/>
      <c r="AS114" s="996"/>
      <c r="AT114" s="997"/>
      <c r="AU114" s="933"/>
      <c r="AV114" s="934"/>
      <c r="AW114" s="934"/>
      <c r="AX114" s="934"/>
      <c r="AY114" s="934"/>
      <c r="AZ114" s="982" t="s">
        <v>420</v>
      </c>
      <c r="BA114" s="983"/>
      <c r="BB114" s="983"/>
      <c r="BC114" s="983"/>
      <c r="BD114" s="983"/>
      <c r="BE114" s="983"/>
      <c r="BF114" s="983"/>
      <c r="BG114" s="983"/>
      <c r="BH114" s="983"/>
      <c r="BI114" s="983"/>
      <c r="BJ114" s="983"/>
      <c r="BK114" s="983"/>
      <c r="BL114" s="983"/>
      <c r="BM114" s="983"/>
      <c r="BN114" s="983"/>
      <c r="BO114" s="983"/>
      <c r="BP114" s="984"/>
      <c r="BQ114" s="952">
        <v>3784792</v>
      </c>
      <c r="BR114" s="953"/>
      <c r="BS114" s="953"/>
      <c r="BT114" s="953"/>
      <c r="BU114" s="953"/>
      <c r="BV114" s="953">
        <v>3206173</v>
      </c>
      <c r="BW114" s="953"/>
      <c r="BX114" s="953"/>
      <c r="BY114" s="953"/>
      <c r="BZ114" s="953"/>
      <c r="CA114" s="953">
        <v>3172450</v>
      </c>
      <c r="CB114" s="953"/>
      <c r="CC114" s="953"/>
      <c r="CD114" s="953"/>
      <c r="CE114" s="953"/>
      <c r="CF114" s="947">
        <v>25.1</v>
      </c>
      <c r="CG114" s="948"/>
      <c r="CH114" s="948"/>
      <c r="CI114" s="948"/>
      <c r="CJ114" s="948"/>
      <c r="CK114" s="978"/>
      <c r="CL114" s="979"/>
      <c r="CM114" s="949" t="s">
        <v>421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110</v>
      </c>
      <c r="DH114" s="992"/>
      <c r="DI114" s="992"/>
      <c r="DJ114" s="992"/>
      <c r="DK114" s="993"/>
      <c r="DL114" s="994" t="s">
        <v>110</v>
      </c>
      <c r="DM114" s="992"/>
      <c r="DN114" s="992"/>
      <c r="DO114" s="992"/>
      <c r="DP114" s="993"/>
      <c r="DQ114" s="994" t="s">
        <v>110</v>
      </c>
      <c r="DR114" s="992"/>
      <c r="DS114" s="992"/>
      <c r="DT114" s="992"/>
      <c r="DU114" s="993"/>
      <c r="DV114" s="995" t="s">
        <v>110</v>
      </c>
      <c r="DW114" s="996"/>
      <c r="DX114" s="996"/>
      <c r="DY114" s="996"/>
      <c r="DZ114" s="997"/>
    </row>
    <row r="115" spans="1:130" s="199" customFormat="1" ht="26.25" customHeight="1">
      <c r="A115" s="987"/>
      <c r="B115" s="988"/>
      <c r="C115" s="983" t="s">
        <v>422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13114</v>
      </c>
      <c r="AB115" s="967"/>
      <c r="AC115" s="967"/>
      <c r="AD115" s="967"/>
      <c r="AE115" s="968"/>
      <c r="AF115" s="969">
        <v>13000</v>
      </c>
      <c r="AG115" s="967"/>
      <c r="AH115" s="967"/>
      <c r="AI115" s="967"/>
      <c r="AJ115" s="968"/>
      <c r="AK115" s="969">
        <v>6891</v>
      </c>
      <c r="AL115" s="967"/>
      <c r="AM115" s="967"/>
      <c r="AN115" s="967"/>
      <c r="AO115" s="968"/>
      <c r="AP115" s="970">
        <v>0.1</v>
      </c>
      <c r="AQ115" s="971"/>
      <c r="AR115" s="971"/>
      <c r="AS115" s="971"/>
      <c r="AT115" s="972"/>
      <c r="AU115" s="933"/>
      <c r="AV115" s="934"/>
      <c r="AW115" s="934"/>
      <c r="AX115" s="934"/>
      <c r="AY115" s="934"/>
      <c r="AZ115" s="982" t="s">
        <v>423</v>
      </c>
      <c r="BA115" s="983"/>
      <c r="BB115" s="983"/>
      <c r="BC115" s="983"/>
      <c r="BD115" s="983"/>
      <c r="BE115" s="983"/>
      <c r="BF115" s="983"/>
      <c r="BG115" s="983"/>
      <c r="BH115" s="983"/>
      <c r="BI115" s="983"/>
      <c r="BJ115" s="983"/>
      <c r="BK115" s="983"/>
      <c r="BL115" s="983"/>
      <c r="BM115" s="983"/>
      <c r="BN115" s="983"/>
      <c r="BO115" s="983"/>
      <c r="BP115" s="984"/>
      <c r="BQ115" s="952" t="s">
        <v>110</v>
      </c>
      <c r="BR115" s="953"/>
      <c r="BS115" s="953"/>
      <c r="BT115" s="953"/>
      <c r="BU115" s="953"/>
      <c r="BV115" s="953" t="s">
        <v>110</v>
      </c>
      <c r="BW115" s="953"/>
      <c r="BX115" s="953"/>
      <c r="BY115" s="953"/>
      <c r="BZ115" s="953"/>
      <c r="CA115" s="953" t="s">
        <v>110</v>
      </c>
      <c r="CB115" s="953"/>
      <c r="CC115" s="953"/>
      <c r="CD115" s="953"/>
      <c r="CE115" s="953"/>
      <c r="CF115" s="947" t="s">
        <v>110</v>
      </c>
      <c r="CG115" s="948"/>
      <c r="CH115" s="948"/>
      <c r="CI115" s="948"/>
      <c r="CJ115" s="948"/>
      <c r="CK115" s="978"/>
      <c r="CL115" s="979"/>
      <c r="CM115" s="982"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110</v>
      </c>
      <c r="DH115" s="992"/>
      <c r="DI115" s="992"/>
      <c r="DJ115" s="992"/>
      <c r="DK115" s="993"/>
      <c r="DL115" s="994" t="s">
        <v>110</v>
      </c>
      <c r="DM115" s="992"/>
      <c r="DN115" s="992"/>
      <c r="DO115" s="992"/>
      <c r="DP115" s="993"/>
      <c r="DQ115" s="994" t="s">
        <v>110</v>
      </c>
      <c r="DR115" s="992"/>
      <c r="DS115" s="992"/>
      <c r="DT115" s="992"/>
      <c r="DU115" s="993"/>
      <c r="DV115" s="995" t="s">
        <v>110</v>
      </c>
      <c r="DW115" s="996"/>
      <c r="DX115" s="996"/>
      <c r="DY115" s="996"/>
      <c r="DZ115" s="997"/>
    </row>
    <row r="116" spans="1:130" s="199" customFormat="1" ht="26.25" customHeight="1">
      <c r="A116" s="989"/>
      <c r="B116" s="990"/>
      <c r="C116" s="998" t="s">
        <v>425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110</v>
      </c>
      <c r="AB116" s="992"/>
      <c r="AC116" s="992"/>
      <c r="AD116" s="992"/>
      <c r="AE116" s="993"/>
      <c r="AF116" s="994" t="s">
        <v>110</v>
      </c>
      <c r="AG116" s="992"/>
      <c r="AH116" s="992"/>
      <c r="AI116" s="992"/>
      <c r="AJ116" s="993"/>
      <c r="AK116" s="994" t="s">
        <v>110</v>
      </c>
      <c r="AL116" s="992"/>
      <c r="AM116" s="992"/>
      <c r="AN116" s="992"/>
      <c r="AO116" s="993"/>
      <c r="AP116" s="995" t="s">
        <v>110</v>
      </c>
      <c r="AQ116" s="996"/>
      <c r="AR116" s="996"/>
      <c r="AS116" s="996"/>
      <c r="AT116" s="997"/>
      <c r="AU116" s="933"/>
      <c r="AV116" s="934"/>
      <c r="AW116" s="934"/>
      <c r="AX116" s="934"/>
      <c r="AY116" s="934"/>
      <c r="AZ116" s="1000" t="s">
        <v>426</v>
      </c>
      <c r="BA116" s="1001"/>
      <c r="BB116" s="1001"/>
      <c r="BC116" s="1001"/>
      <c r="BD116" s="1001"/>
      <c r="BE116" s="1001"/>
      <c r="BF116" s="1001"/>
      <c r="BG116" s="1001"/>
      <c r="BH116" s="1001"/>
      <c r="BI116" s="1001"/>
      <c r="BJ116" s="1001"/>
      <c r="BK116" s="1001"/>
      <c r="BL116" s="1001"/>
      <c r="BM116" s="1001"/>
      <c r="BN116" s="1001"/>
      <c r="BO116" s="1001"/>
      <c r="BP116" s="1002"/>
      <c r="BQ116" s="952" t="s">
        <v>110</v>
      </c>
      <c r="BR116" s="953"/>
      <c r="BS116" s="953"/>
      <c r="BT116" s="953"/>
      <c r="BU116" s="953"/>
      <c r="BV116" s="953" t="s">
        <v>110</v>
      </c>
      <c r="BW116" s="953"/>
      <c r="BX116" s="953"/>
      <c r="BY116" s="953"/>
      <c r="BZ116" s="953"/>
      <c r="CA116" s="953" t="s">
        <v>110</v>
      </c>
      <c r="CB116" s="953"/>
      <c r="CC116" s="953"/>
      <c r="CD116" s="953"/>
      <c r="CE116" s="953"/>
      <c r="CF116" s="947" t="s">
        <v>110</v>
      </c>
      <c r="CG116" s="948"/>
      <c r="CH116" s="948"/>
      <c r="CI116" s="948"/>
      <c r="CJ116" s="948"/>
      <c r="CK116" s="978"/>
      <c r="CL116" s="979"/>
      <c r="CM116" s="949" t="s">
        <v>427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110</v>
      </c>
      <c r="DH116" s="992"/>
      <c r="DI116" s="992"/>
      <c r="DJ116" s="992"/>
      <c r="DK116" s="993"/>
      <c r="DL116" s="994" t="s">
        <v>110</v>
      </c>
      <c r="DM116" s="992"/>
      <c r="DN116" s="992"/>
      <c r="DO116" s="992"/>
      <c r="DP116" s="993"/>
      <c r="DQ116" s="994" t="s">
        <v>110</v>
      </c>
      <c r="DR116" s="992"/>
      <c r="DS116" s="992"/>
      <c r="DT116" s="992"/>
      <c r="DU116" s="993"/>
      <c r="DV116" s="995" t="s">
        <v>110</v>
      </c>
      <c r="DW116" s="996"/>
      <c r="DX116" s="996"/>
      <c r="DY116" s="996"/>
      <c r="DZ116" s="997"/>
    </row>
    <row r="117" spans="1:130" s="199" customFormat="1" ht="26.25" customHeight="1">
      <c r="A117" s="93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428</v>
      </c>
      <c r="Z117" s="919"/>
      <c r="AA117" s="1009">
        <v>2487418</v>
      </c>
      <c r="AB117" s="1010"/>
      <c r="AC117" s="1010"/>
      <c r="AD117" s="1010"/>
      <c r="AE117" s="1011"/>
      <c r="AF117" s="1012">
        <v>2356606</v>
      </c>
      <c r="AG117" s="1010"/>
      <c r="AH117" s="1010"/>
      <c r="AI117" s="1010"/>
      <c r="AJ117" s="1011"/>
      <c r="AK117" s="1012">
        <v>2319179</v>
      </c>
      <c r="AL117" s="1010"/>
      <c r="AM117" s="1010"/>
      <c r="AN117" s="1010"/>
      <c r="AO117" s="1011"/>
      <c r="AP117" s="1013"/>
      <c r="AQ117" s="1014"/>
      <c r="AR117" s="1014"/>
      <c r="AS117" s="1014"/>
      <c r="AT117" s="1015"/>
      <c r="AU117" s="933"/>
      <c r="AV117" s="934"/>
      <c r="AW117" s="934"/>
      <c r="AX117" s="934"/>
      <c r="AY117" s="934"/>
      <c r="AZ117" s="1000" t="s">
        <v>429</v>
      </c>
      <c r="BA117" s="1001"/>
      <c r="BB117" s="1001"/>
      <c r="BC117" s="1001"/>
      <c r="BD117" s="1001"/>
      <c r="BE117" s="1001"/>
      <c r="BF117" s="1001"/>
      <c r="BG117" s="1001"/>
      <c r="BH117" s="1001"/>
      <c r="BI117" s="1001"/>
      <c r="BJ117" s="1001"/>
      <c r="BK117" s="1001"/>
      <c r="BL117" s="1001"/>
      <c r="BM117" s="1001"/>
      <c r="BN117" s="1001"/>
      <c r="BO117" s="1001"/>
      <c r="BP117" s="1002"/>
      <c r="BQ117" s="952" t="s">
        <v>110</v>
      </c>
      <c r="BR117" s="953"/>
      <c r="BS117" s="953"/>
      <c r="BT117" s="953"/>
      <c r="BU117" s="953"/>
      <c r="BV117" s="953" t="s">
        <v>110</v>
      </c>
      <c r="BW117" s="953"/>
      <c r="BX117" s="953"/>
      <c r="BY117" s="953"/>
      <c r="BZ117" s="953"/>
      <c r="CA117" s="953" t="s">
        <v>110</v>
      </c>
      <c r="CB117" s="953"/>
      <c r="CC117" s="953"/>
      <c r="CD117" s="953"/>
      <c r="CE117" s="953"/>
      <c r="CF117" s="947" t="s">
        <v>110</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110</v>
      </c>
      <c r="DH117" s="992"/>
      <c r="DI117" s="992"/>
      <c r="DJ117" s="992"/>
      <c r="DK117" s="993"/>
      <c r="DL117" s="994" t="s">
        <v>110</v>
      </c>
      <c r="DM117" s="992"/>
      <c r="DN117" s="992"/>
      <c r="DO117" s="992"/>
      <c r="DP117" s="993"/>
      <c r="DQ117" s="994" t="s">
        <v>110</v>
      </c>
      <c r="DR117" s="992"/>
      <c r="DS117" s="992"/>
      <c r="DT117" s="992"/>
      <c r="DU117" s="993"/>
      <c r="DV117" s="995" t="s">
        <v>110</v>
      </c>
      <c r="DW117" s="996"/>
      <c r="DX117" s="996"/>
      <c r="DY117" s="996"/>
      <c r="DZ117" s="997"/>
    </row>
    <row r="118" spans="1:130" s="199" customFormat="1" ht="26.25" customHeight="1">
      <c r="A118" s="93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402</v>
      </c>
      <c r="AB118" s="918"/>
      <c r="AC118" s="918"/>
      <c r="AD118" s="918"/>
      <c r="AE118" s="919"/>
      <c r="AF118" s="917" t="s">
        <v>285</v>
      </c>
      <c r="AG118" s="918"/>
      <c r="AH118" s="918"/>
      <c r="AI118" s="918"/>
      <c r="AJ118" s="919"/>
      <c r="AK118" s="917" t="s">
        <v>284</v>
      </c>
      <c r="AL118" s="918"/>
      <c r="AM118" s="918"/>
      <c r="AN118" s="918"/>
      <c r="AO118" s="919"/>
      <c r="AP118" s="1004" t="s">
        <v>403</v>
      </c>
      <c r="AQ118" s="1005"/>
      <c r="AR118" s="1005"/>
      <c r="AS118" s="1005"/>
      <c r="AT118" s="1006"/>
      <c r="AU118" s="933"/>
      <c r="AV118" s="934"/>
      <c r="AW118" s="934"/>
      <c r="AX118" s="934"/>
      <c r="AY118" s="934"/>
      <c r="AZ118" s="1007" t="s">
        <v>431</v>
      </c>
      <c r="BA118" s="998"/>
      <c r="BB118" s="998"/>
      <c r="BC118" s="998"/>
      <c r="BD118" s="998"/>
      <c r="BE118" s="998"/>
      <c r="BF118" s="998"/>
      <c r="BG118" s="998"/>
      <c r="BH118" s="998"/>
      <c r="BI118" s="998"/>
      <c r="BJ118" s="998"/>
      <c r="BK118" s="998"/>
      <c r="BL118" s="998"/>
      <c r="BM118" s="998"/>
      <c r="BN118" s="998"/>
      <c r="BO118" s="998"/>
      <c r="BP118" s="999"/>
      <c r="BQ118" s="1030" t="s">
        <v>110</v>
      </c>
      <c r="BR118" s="1031"/>
      <c r="BS118" s="1031"/>
      <c r="BT118" s="1031"/>
      <c r="BU118" s="1031"/>
      <c r="BV118" s="1031" t="s">
        <v>110</v>
      </c>
      <c r="BW118" s="1031"/>
      <c r="BX118" s="1031"/>
      <c r="BY118" s="1031"/>
      <c r="BZ118" s="1031"/>
      <c r="CA118" s="1031" t="s">
        <v>110</v>
      </c>
      <c r="CB118" s="1031"/>
      <c r="CC118" s="1031"/>
      <c r="CD118" s="1031"/>
      <c r="CE118" s="1031"/>
      <c r="CF118" s="947" t="s">
        <v>110</v>
      </c>
      <c r="CG118" s="948"/>
      <c r="CH118" s="948"/>
      <c r="CI118" s="948"/>
      <c r="CJ118" s="948"/>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110</v>
      </c>
      <c r="DH118" s="992"/>
      <c r="DI118" s="992"/>
      <c r="DJ118" s="992"/>
      <c r="DK118" s="993"/>
      <c r="DL118" s="994" t="s">
        <v>110</v>
      </c>
      <c r="DM118" s="992"/>
      <c r="DN118" s="992"/>
      <c r="DO118" s="992"/>
      <c r="DP118" s="993"/>
      <c r="DQ118" s="994" t="s">
        <v>110</v>
      </c>
      <c r="DR118" s="992"/>
      <c r="DS118" s="992"/>
      <c r="DT118" s="992"/>
      <c r="DU118" s="993"/>
      <c r="DV118" s="995" t="s">
        <v>110</v>
      </c>
      <c r="DW118" s="996"/>
      <c r="DX118" s="996"/>
      <c r="DY118" s="996"/>
      <c r="DZ118" s="997"/>
    </row>
    <row r="119" spans="1:130" s="199" customFormat="1" ht="26.25" customHeight="1">
      <c r="A119" s="1091" t="s">
        <v>407</v>
      </c>
      <c r="B119" s="977"/>
      <c r="C119" s="956" t="s">
        <v>408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110</v>
      </c>
      <c r="AB119" s="925"/>
      <c r="AC119" s="925"/>
      <c r="AD119" s="925"/>
      <c r="AE119" s="926"/>
      <c r="AF119" s="927" t="s">
        <v>110</v>
      </c>
      <c r="AG119" s="925"/>
      <c r="AH119" s="925"/>
      <c r="AI119" s="925"/>
      <c r="AJ119" s="926"/>
      <c r="AK119" s="927" t="s">
        <v>110</v>
      </c>
      <c r="AL119" s="925"/>
      <c r="AM119" s="925"/>
      <c r="AN119" s="925"/>
      <c r="AO119" s="926"/>
      <c r="AP119" s="928" t="s">
        <v>110</v>
      </c>
      <c r="AQ119" s="929"/>
      <c r="AR119" s="929"/>
      <c r="AS119" s="929"/>
      <c r="AT119" s="930"/>
      <c r="AU119" s="935"/>
      <c r="AV119" s="936"/>
      <c r="AW119" s="936"/>
      <c r="AX119" s="936"/>
      <c r="AY119" s="936"/>
      <c r="AZ119" s="230" t="s">
        <v>168</v>
      </c>
      <c r="BA119" s="230"/>
      <c r="BB119" s="230"/>
      <c r="BC119" s="230"/>
      <c r="BD119" s="230"/>
      <c r="BE119" s="230"/>
      <c r="BF119" s="230"/>
      <c r="BG119" s="230"/>
      <c r="BH119" s="230"/>
      <c r="BI119" s="230"/>
      <c r="BJ119" s="230"/>
      <c r="BK119" s="230"/>
      <c r="BL119" s="230"/>
      <c r="BM119" s="230"/>
      <c r="BN119" s="230"/>
      <c r="BO119" s="1008" t="s">
        <v>433</v>
      </c>
      <c r="BP119" s="1039"/>
      <c r="BQ119" s="1030">
        <v>29114904</v>
      </c>
      <c r="BR119" s="1031"/>
      <c r="BS119" s="1031"/>
      <c r="BT119" s="1031"/>
      <c r="BU119" s="1031"/>
      <c r="BV119" s="1031">
        <v>28335277</v>
      </c>
      <c r="BW119" s="1031"/>
      <c r="BX119" s="1031"/>
      <c r="BY119" s="1031"/>
      <c r="BZ119" s="1031"/>
      <c r="CA119" s="1031">
        <v>27838899</v>
      </c>
      <c r="CB119" s="1031"/>
      <c r="CC119" s="1031"/>
      <c r="CD119" s="1031"/>
      <c r="CE119" s="1031"/>
      <c r="CF119" s="1032"/>
      <c r="CG119" s="1033"/>
      <c r="CH119" s="1033"/>
      <c r="CI119" s="1033"/>
      <c r="CJ119" s="1034"/>
      <c r="CK119" s="980"/>
      <c r="CL119" s="981"/>
      <c r="CM119" s="1035" t="s">
        <v>434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110</v>
      </c>
      <c r="DH119" s="1017"/>
      <c r="DI119" s="1017"/>
      <c r="DJ119" s="1017"/>
      <c r="DK119" s="1018"/>
      <c r="DL119" s="1016" t="s">
        <v>110</v>
      </c>
      <c r="DM119" s="1017"/>
      <c r="DN119" s="1017"/>
      <c r="DO119" s="1017"/>
      <c r="DP119" s="1018"/>
      <c r="DQ119" s="1016" t="s">
        <v>110</v>
      </c>
      <c r="DR119" s="1017"/>
      <c r="DS119" s="1017"/>
      <c r="DT119" s="1017"/>
      <c r="DU119" s="1018"/>
      <c r="DV119" s="1019" t="s">
        <v>110</v>
      </c>
      <c r="DW119" s="1020"/>
      <c r="DX119" s="1020"/>
      <c r="DY119" s="1020"/>
      <c r="DZ119" s="1021"/>
    </row>
    <row r="120" spans="1:130" s="199" customFormat="1" ht="26.25" customHeight="1">
      <c r="A120" s="1092"/>
      <c r="B120" s="979"/>
      <c r="C120" s="949" t="s">
        <v>411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110</v>
      </c>
      <c r="AB120" s="992"/>
      <c r="AC120" s="992"/>
      <c r="AD120" s="992"/>
      <c r="AE120" s="993"/>
      <c r="AF120" s="994" t="s">
        <v>110</v>
      </c>
      <c r="AG120" s="992"/>
      <c r="AH120" s="992"/>
      <c r="AI120" s="992"/>
      <c r="AJ120" s="993"/>
      <c r="AK120" s="994" t="s">
        <v>110</v>
      </c>
      <c r="AL120" s="992"/>
      <c r="AM120" s="992"/>
      <c r="AN120" s="992"/>
      <c r="AO120" s="993"/>
      <c r="AP120" s="995" t="s">
        <v>110</v>
      </c>
      <c r="AQ120" s="996"/>
      <c r="AR120" s="996"/>
      <c r="AS120" s="996"/>
      <c r="AT120" s="997"/>
      <c r="AU120" s="1022" t="s">
        <v>435</v>
      </c>
      <c r="AV120" s="1023"/>
      <c r="AW120" s="1023"/>
      <c r="AX120" s="1023"/>
      <c r="AY120" s="1024"/>
      <c r="AZ120" s="973" t="s">
        <v>436</v>
      </c>
      <c r="BA120" s="922"/>
      <c r="BB120" s="922"/>
      <c r="BC120" s="922"/>
      <c r="BD120" s="922"/>
      <c r="BE120" s="922"/>
      <c r="BF120" s="922"/>
      <c r="BG120" s="922"/>
      <c r="BH120" s="922"/>
      <c r="BI120" s="922"/>
      <c r="BJ120" s="922"/>
      <c r="BK120" s="922"/>
      <c r="BL120" s="922"/>
      <c r="BM120" s="922"/>
      <c r="BN120" s="922"/>
      <c r="BO120" s="922"/>
      <c r="BP120" s="923"/>
      <c r="BQ120" s="959">
        <v>5279732</v>
      </c>
      <c r="BR120" s="960"/>
      <c r="BS120" s="960"/>
      <c r="BT120" s="960"/>
      <c r="BU120" s="960"/>
      <c r="BV120" s="960">
        <v>5480401</v>
      </c>
      <c r="BW120" s="960"/>
      <c r="BX120" s="960"/>
      <c r="BY120" s="960"/>
      <c r="BZ120" s="960"/>
      <c r="CA120" s="960">
        <v>5770701</v>
      </c>
      <c r="CB120" s="960"/>
      <c r="CC120" s="960"/>
      <c r="CD120" s="960"/>
      <c r="CE120" s="960"/>
      <c r="CF120" s="974">
        <v>45.7</v>
      </c>
      <c r="CG120" s="975"/>
      <c r="CH120" s="975"/>
      <c r="CI120" s="975"/>
      <c r="CJ120" s="975"/>
      <c r="CK120" s="1040" t="s">
        <v>437</v>
      </c>
      <c r="CL120" s="1041"/>
      <c r="CM120" s="1041"/>
      <c r="CN120" s="1041"/>
      <c r="CO120" s="1042"/>
      <c r="CP120" s="1048" t="s">
        <v>384</v>
      </c>
      <c r="CQ120" s="1049"/>
      <c r="CR120" s="1049"/>
      <c r="CS120" s="1049"/>
      <c r="CT120" s="1049"/>
      <c r="CU120" s="1049"/>
      <c r="CV120" s="1049"/>
      <c r="CW120" s="1049"/>
      <c r="CX120" s="1049"/>
      <c r="CY120" s="1049"/>
      <c r="CZ120" s="1049"/>
      <c r="DA120" s="1049"/>
      <c r="DB120" s="1049"/>
      <c r="DC120" s="1049"/>
      <c r="DD120" s="1049"/>
      <c r="DE120" s="1049"/>
      <c r="DF120" s="1050"/>
      <c r="DG120" s="959">
        <v>5417678</v>
      </c>
      <c r="DH120" s="960"/>
      <c r="DI120" s="960"/>
      <c r="DJ120" s="960"/>
      <c r="DK120" s="960"/>
      <c r="DL120" s="960">
        <v>5410364</v>
      </c>
      <c r="DM120" s="960"/>
      <c r="DN120" s="960"/>
      <c r="DO120" s="960"/>
      <c r="DP120" s="960"/>
      <c r="DQ120" s="960">
        <v>5387692</v>
      </c>
      <c r="DR120" s="960"/>
      <c r="DS120" s="960"/>
      <c r="DT120" s="960"/>
      <c r="DU120" s="960"/>
      <c r="DV120" s="961">
        <v>42.6</v>
      </c>
      <c r="DW120" s="961"/>
      <c r="DX120" s="961"/>
      <c r="DY120" s="961"/>
      <c r="DZ120" s="962"/>
    </row>
    <row r="121" spans="1:130" s="199" customFormat="1" ht="26.25" customHeight="1">
      <c r="A121" s="1092"/>
      <c r="B121" s="979"/>
      <c r="C121" s="1000" t="s">
        <v>438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110</v>
      </c>
      <c r="AB121" s="992"/>
      <c r="AC121" s="992"/>
      <c r="AD121" s="992"/>
      <c r="AE121" s="993"/>
      <c r="AF121" s="994" t="s">
        <v>110</v>
      </c>
      <c r="AG121" s="992"/>
      <c r="AH121" s="992"/>
      <c r="AI121" s="992"/>
      <c r="AJ121" s="993"/>
      <c r="AK121" s="994" t="s">
        <v>110</v>
      </c>
      <c r="AL121" s="992"/>
      <c r="AM121" s="992"/>
      <c r="AN121" s="992"/>
      <c r="AO121" s="993"/>
      <c r="AP121" s="995" t="s">
        <v>110</v>
      </c>
      <c r="AQ121" s="996"/>
      <c r="AR121" s="996"/>
      <c r="AS121" s="996"/>
      <c r="AT121" s="997"/>
      <c r="AU121" s="1025"/>
      <c r="AV121" s="1026"/>
      <c r="AW121" s="1026"/>
      <c r="AX121" s="1026"/>
      <c r="AY121" s="1027"/>
      <c r="AZ121" s="982" t="s">
        <v>439</v>
      </c>
      <c r="BA121" s="983"/>
      <c r="BB121" s="983"/>
      <c r="BC121" s="983"/>
      <c r="BD121" s="983"/>
      <c r="BE121" s="983"/>
      <c r="BF121" s="983"/>
      <c r="BG121" s="983"/>
      <c r="BH121" s="983"/>
      <c r="BI121" s="983"/>
      <c r="BJ121" s="983"/>
      <c r="BK121" s="983"/>
      <c r="BL121" s="983"/>
      <c r="BM121" s="983"/>
      <c r="BN121" s="983"/>
      <c r="BO121" s="983"/>
      <c r="BP121" s="984"/>
      <c r="BQ121" s="952">
        <v>113784</v>
      </c>
      <c r="BR121" s="953"/>
      <c r="BS121" s="953"/>
      <c r="BT121" s="953"/>
      <c r="BU121" s="953"/>
      <c r="BV121" s="953">
        <v>93577</v>
      </c>
      <c r="BW121" s="953"/>
      <c r="BX121" s="953"/>
      <c r="BY121" s="953"/>
      <c r="BZ121" s="953"/>
      <c r="CA121" s="953">
        <v>77429</v>
      </c>
      <c r="CB121" s="953"/>
      <c r="CC121" s="953"/>
      <c r="CD121" s="953"/>
      <c r="CE121" s="953"/>
      <c r="CF121" s="947">
        <v>0.6</v>
      </c>
      <c r="CG121" s="948"/>
      <c r="CH121" s="948"/>
      <c r="CI121" s="948"/>
      <c r="CJ121" s="948"/>
      <c r="CK121" s="1043"/>
      <c r="CL121" s="1044"/>
      <c r="CM121" s="1044"/>
      <c r="CN121" s="1044"/>
      <c r="CO121" s="1045"/>
      <c r="CP121" s="1053" t="s">
        <v>383</v>
      </c>
      <c r="CQ121" s="1054"/>
      <c r="CR121" s="1054"/>
      <c r="CS121" s="1054"/>
      <c r="CT121" s="1054"/>
      <c r="CU121" s="1054"/>
      <c r="CV121" s="1054"/>
      <c r="CW121" s="1054"/>
      <c r="CX121" s="1054"/>
      <c r="CY121" s="1054"/>
      <c r="CZ121" s="1054"/>
      <c r="DA121" s="1054"/>
      <c r="DB121" s="1054"/>
      <c r="DC121" s="1054"/>
      <c r="DD121" s="1054"/>
      <c r="DE121" s="1054"/>
      <c r="DF121" s="1055"/>
      <c r="DG121" s="952">
        <v>1328070</v>
      </c>
      <c r="DH121" s="953"/>
      <c r="DI121" s="953"/>
      <c r="DJ121" s="953"/>
      <c r="DK121" s="953"/>
      <c r="DL121" s="953">
        <v>1230349</v>
      </c>
      <c r="DM121" s="953"/>
      <c r="DN121" s="953"/>
      <c r="DO121" s="953"/>
      <c r="DP121" s="953"/>
      <c r="DQ121" s="953">
        <v>1164056</v>
      </c>
      <c r="DR121" s="953"/>
      <c r="DS121" s="953"/>
      <c r="DT121" s="953"/>
      <c r="DU121" s="953"/>
      <c r="DV121" s="954">
        <v>9.1999999999999993</v>
      </c>
      <c r="DW121" s="954"/>
      <c r="DX121" s="954"/>
      <c r="DY121" s="954"/>
      <c r="DZ121" s="955"/>
    </row>
    <row r="122" spans="1:130" s="199" customFormat="1" ht="26.25" customHeight="1">
      <c r="A122" s="1092"/>
      <c r="B122" s="979"/>
      <c r="C122" s="949" t="s">
        <v>421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110</v>
      </c>
      <c r="AB122" s="992"/>
      <c r="AC122" s="992"/>
      <c r="AD122" s="992"/>
      <c r="AE122" s="993"/>
      <c r="AF122" s="994" t="s">
        <v>110</v>
      </c>
      <c r="AG122" s="992"/>
      <c r="AH122" s="992"/>
      <c r="AI122" s="992"/>
      <c r="AJ122" s="993"/>
      <c r="AK122" s="994" t="s">
        <v>110</v>
      </c>
      <c r="AL122" s="992"/>
      <c r="AM122" s="992"/>
      <c r="AN122" s="992"/>
      <c r="AO122" s="993"/>
      <c r="AP122" s="995" t="s">
        <v>110</v>
      </c>
      <c r="AQ122" s="996"/>
      <c r="AR122" s="996"/>
      <c r="AS122" s="996"/>
      <c r="AT122" s="997"/>
      <c r="AU122" s="1025"/>
      <c r="AV122" s="1026"/>
      <c r="AW122" s="1026"/>
      <c r="AX122" s="1026"/>
      <c r="AY122" s="1027"/>
      <c r="AZ122" s="1007" t="s">
        <v>440</v>
      </c>
      <c r="BA122" s="998"/>
      <c r="BB122" s="998"/>
      <c r="BC122" s="998"/>
      <c r="BD122" s="998"/>
      <c r="BE122" s="998"/>
      <c r="BF122" s="998"/>
      <c r="BG122" s="998"/>
      <c r="BH122" s="998"/>
      <c r="BI122" s="998"/>
      <c r="BJ122" s="998"/>
      <c r="BK122" s="998"/>
      <c r="BL122" s="998"/>
      <c r="BM122" s="998"/>
      <c r="BN122" s="998"/>
      <c r="BO122" s="998"/>
      <c r="BP122" s="999"/>
      <c r="BQ122" s="1030">
        <v>16441628</v>
      </c>
      <c r="BR122" s="1031"/>
      <c r="BS122" s="1031"/>
      <c r="BT122" s="1031"/>
      <c r="BU122" s="1031"/>
      <c r="BV122" s="1031">
        <v>16152585</v>
      </c>
      <c r="BW122" s="1031"/>
      <c r="BX122" s="1031"/>
      <c r="BY122" s="1031"/>
      <c r="BZ122" s="1031"/>
      <c r="CA122" s="1031">
        <v>15903562</v>
      </c>
      <c r="CB122" s="1031"/>
      <c r="CC122" s="1031"/>
      <c r="CD122" s="1031"/>
      <c r="CE122" s="1031"/>
      <c r="CF122" s="1051">
        <v>125.9</v>
      </c>
      <c r="CG122" s="1052"/>
      <c r="CH122" s="1052"/>
      <c r="CI122" s="1052"/>
      <c r="CJ122" s="1052"/>
      <c r="CK122" s="1043"/>
      <c r="CL122" s="1044"/>
      <c r="CM122" s="1044"/>
      <c r="CN122" s="1044"/>
      <c r="CO122" s="1045"/>
      <c r="CP122" s="1053" t="s">
        <v>386</v>
      </c>
      <c r="CQ122" s="1054"/>
      <c r="CR122" s="1054"/>
      <c r="CS122" s="1054"/>
      <c r="CT122" s="1054"/>
      <c r="CU122" s="1054"/>
      <c r="CV122" s="1054"/>
      <c r="CW122" s="1054"/>
      <c r="CX122" s="1054"/>
      <c r="CY122" s="1054"/>
      <c r="CZ122" s="1054"/>
      <c r="DA122" s="1054"/>
      <c r="DB122" s="1054"/>
      <c r="DC122" s="1054"/>
      <c r="DD122" s="1054"/>
      <c r="DE122" s="1054"/>
      <c r="DF122" s="1055"/>
      <c r="DG122" s="952">
        <v>446332</v>
      </c>
      <c r="DH122" s="953"/>
      <c r="DI122" s="953"/>
      <c r="DJ122" s="953"/>
      <c r="DK122" s="953"/>
      <c r="DL122" s="953">
        <v>413662</v>
      </c>
      <c r="DM122" s="953"/>
      <c r="DN122" s="953"/>
      <c r="DO122" s="953"/>
      <c r="DP122" s="953"/>
      <c r="DQ122" s="953">
        <v>386624</v>
      </c>
      <c r="DR122" s="953"/>
      <c r="DS122" s="953"/>
      <c r="DT122" s="953"/>
      <c r="DU122" s="953"/>
      <c r="DV122" s="954">
        <v>3.1</v>
      </c>
      <c r="DW122" s="954"/>
      <c r="DX122" s="954"/>
      <c r="DY122" s="954"/>
      <c r="DZ122" s="955"/>
    </row>
    <row r="123" spans="1:130" s="199" customFormat="1" ht="26.25" customHeight="1">
      <c r="A123" s="1092"/>
      <c r="B123" s="979"/>
      <c r="C123" s="949" t="s">
        <v>427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110</v>
      </c>
      <c r="AB123" s="992"/>
      <c r="AC123" s="992"/>
      <c r="AD123" s="992"/>
      <c r="AE123" s="993"/>
      <c r="AF123" s="994" t="s">
        <v>110</v>
      </c>
      <c r="AG123" s="992"/>
      <c r="AH123" s="992"/>
      <c r="AI123" s="992"/>
      <c r="AJ123" s="993"/>
      <c r="AK123" s="994" t="s">
        <v>110</v>
      </c>
      <c r="AL123" s="992"/>
      <c r="AM123" s="992"/>
      <c r="AN123" s="992"/>
      <c r="AO123" s="993"/>
      <c r="AP123" s="995" t="s">
        <v>110</v>
      </c>
      <c r="AQ123" s="996"/>
      <c r="AR123" s="996"/>
      <c r="AS123" s="996"/>
      <c r="AT123" s="997"/>
      <c r="AU123" s="1028"/>
      <c r="AV123" s="1029"/>
      <c r="AW123" s="1029"/>
      <c r="AX123" s="1029"/>
      <c r="AY123" s="1029"/>
      <c r="AZ123" s="230" t="s">
        <v>168</v>
      </c>
      <c r="BA123" s="230"/>
      <c r="BB123" s="230"/>
      <c r="BC123" s="230"/>
      <c r="BD123" s="230"/>
      <c r="BE123" s="230"/>
      <c r="BF123" s="230"/>
      <c r="BG123" s="230"/>
      <c r="BH123" s="230"/>
      <c r="BI123" s="230"/>
      <c r="BJ123" s="230"/>
      <c r="BK123" s="230"/>
      <c r="BL123" s="230"/>
      <c r="BM123" s="230"/>
      <c r="BN123" s="230"/>
      <c r="BO123" s="1008" t="s">
        <v>441</v>
      </c>
      <c r="BP123" s="1039"/>
      <c r="BQ123" s="1098">
        <v>21835144</v>
      </c>
      <c r="BR123" s="1099"/>
      <c r="BS123" s="1099"/>
      <c r="BT123" s="1099"/>
      <c r="BU123" s="1099"/>
      <c r="BV123" s="1099">
        <v>21726563</v>
      </c>
      <c r="BW123" s="1099"/>
      <c r="BX123" s="1099"/>
      <c r="BY123" s="1099"/>
      <c r="BZ123" s="1099"/>
      <c r="CA123" s="1099">
        <v>21751692</v>
      </c>
      <c r="CB123" s="1099"/>
      <c r="CC123" s="1099"/>
      <c r="CD123" s="1099"/>
      <c r="CE123" s="1099"/>
      <c r="CF123" s="1032"/>
      <c r="CG123" s="1033"/>
      <c r="CH123" s="1033"/>
      <c r="CI123" s="1033"/>
      <c r="CJ123" s="1034"/>
      <c r="CK123" s="1043"/>
      <c r="CL123" s="1044"/>
      <c r="CM123" s="1044"/>
      <c r="CN123" s="1044"/>
      <c r="CO123" s="1045"/>
      <c r="CP123" s="1053" t="s">
        <v>379</v>
      </c>
      <c r="CQ123" s="1054"/>
      <c r="CR123" s="1054"/>
      <c r="CS123" s="1054"/>
      <c r="CT123" s="1054"/>
      <c r="CU123" s="1054"/>
      <c r="CV123" s="1054"/>
      <c r="CW123" s="1054"/>
      <c r="CX123" s="1054"/>
      <c r="CY123" s="1054"/>
      <c r="CZ123" s="1054"/>
      <c r="DA123" s="1054"/>
      <c r="DB123" s="1054"/>
      <c r="DC123" s="1054"/>
      <c r="DD123" s="1054"/>
      <c r="DE123" s="1054"/>
      <c r="DF123" s="1055"/>
      <c r="DG123" s="991" t="s">
        <v>110</v>
      </c>
      <c r="DH123" s="992"/>
      <c r="DI123" s="992"/>
      <c r="DJ123" s="992"/>
      <c r="DK123" s="993"/>
      <c r="DL123" s="994" t="s">
        <v>110</v>
      </c>
      <c r="DM123" s="992"/>
      <c r="DN123" s="992"/>
      <c r="DO123" s="992"/>
      <c r="DP123" s="993"/>
      <c r="DQ123" s="994" t="s">
        <v>110</v>
      </c>
      <c r="DR123" s="992"/>
      <c r="DS123" s="992"/>
      <c r="DT123" s="992"/>
      <c r="DU123" s="993"/>
      <c r="DV123" s="995" t="s">
        <v>110</v>
      </c>
      <c r="DW123" s="996"/>
      <c r="DX123" s="996"/>
      <c r="DY123" s="996"/>
      <c r="DZ123" s="997"/>
    </row>
    <row r="124" spans="1:130" s="199" customFormat="1" ht="26.25" customHeight="1" thickBot="1">
      <c r="A124" s="1092"/>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110</v>
      </c>
      <c r="AB124" s="992"/>
      <c r="AC124" s="992"/>
      <c r="AD124" s="992"/>
      <c r="AE124" s="993"/>
      <c r="AF124" s="994" t="s">
        <v>110</v>
      </c>
      <c r="AG124" s="992"/>
      <c r="AH124" s="992"/>
      <c r="AI124" s="992"/>
      <c r="AJ124" s="993"/>
      <c r="AK124" s="994" t="s">
        <v>110</v>
      </c>
      <c r="AL124" s="992"/>
      <c r="AM124" s="992"/>
      <c r="AN124" s="992"/>
      <c r="AO124" s="993"/>
      <c r="AP124" s="995" t="s">
        <v>110</v>
      </c>
      <c r="AQ124" s="996"/>
      <c r="AR124" s="996"/>
      <c r="AS124" s="996"/>
      <c r="AT124" s="997"/>
      <c r="AU124" s="1094" t="s">
        <v>442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59.7</v>
      </c>
      <c r="BR124" s="1061"/>
      <c r="BS124" s="1061"/>
      <c r="BT124" s="1061"/>
      <c r="BU124" s="1061"/>
      <c r="BV124" s="1061">
        <v>52.5</v>
      </c>
      <c r="BW124" s="1061"/>
      <c r="BX124" s="1061"/>
      <c r="BY124" s="1061"/>
      <c r="BZ124" s="1061"/>
      <c r="CA124" s="1061">
        <v>48.1</v>
      </c>
      <c r="CB124" s="1061"/>
      <c r="CC124" s="1061"/>
      <c r="CD124" s="1061"/>
      <c r="CE124" s="1061"/>
      <c r="CF124" s="1062"/>
      <c r="CG124" s="1063"/>
      <c r="CH124" s="1063"/>
      <c r="CI124" s="1063"/>
      <c r="CJ124" s="1064"/>
      <c r="CK124" s="1046"/>
      <c r="CL124" s="1046"/>
      <c r="CM124" s="1046"/>
      <c r="CN124" s="1046"/>
      <c r="CO124" s="1047"/>
      <c r="CP124" s="1053" t="s">
        <v>443</v>
      </c>
      <c r="CQ124" s="1054"/>
      <c r="CR124" s="1054"/>
      <c r="CS124" s="1054"/>
      <c r="CT124" s="1054"/>
      <c r="CU124" s="1054"/>
      <c r="CV124" s="1054"/>
      <c r="CW124" s="1054"/>
      <c r="CX124" s="1054"/>
      <c r="CY124" s="1054"/>
      <c r="CZ124" s="1054"/>
      <c r="DA124" s="1054"/>
      <c r="DB124" s="1054"/>
      <c r="DC124" s="1054"/>
      <c r="DD124" s="1054"/>
      <c r="DE124" s="1054"/>
      <c r="DF124" s="1055"/>
      <c r="DG124" s="1038" t="s">
        <v>110</v>
      </c>
      <c r="DH124" s="1017"/>
      <c r="DI124" s="1017"/>
      <c r="DJ124" s="1017"/>
      <c r="DK124" s="1018"/>
      <c r="DL124" s="1016" t="s">
        <v>110</v>
      </c>
      <c r="DM124" s="1017"/>
      <c r="DN124" s="1017"/>
      <c r="DO124" s="1017"/>
      <c r="DP124" s="1018"/>
      <c r="DQ124" s="1016" t="s">
        <v>110</v>
      </c>
      <c r="DR124" s="1017"/>
      <c r="DS124" s="1017"/>
      <c r="DT124" s="1017"/>
      <c r="DU124" s="1018"/>
      <c r="DV124" s="1019" t="s">
        <v>110</v>
      </c>
      <c r="DW124" s="1020"/>
      <c r="DX124" s="1020"/>
      <c r="DY124" s="1020"/>
      <c r="DZ124" s="1021"/>
    </row>
    <row r="125" spans="1:130" s="199" customFormat="1" ht="26.25" customHeight="1">
      <c r="A125" s="1092"/>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110</v>
      </c>
      <c r="AB125" s="992"/>
      <c r="AC125" s="992"/>
      <c r="AD125" s="992"/>
      <c r="AE125" s="993"/>
      <c r="AF125" s="994" t="s">
        <v>110</v>
      </c>
      <c r="AG125" s="992"/>
      <c r="AH125" s="992"/>
      <c r="AI125" s="992"/>
      <c r="AJ125" s="993"/>
      <c r="AK125" s="994" t="s">
        <v>110</v>
      </c>
      <c r="AL125" s="992"/>
      <c r="AM125" s="992"/>
      <c r="AN125" s="992"/>
      <c r="AO125" s="993"/>
      <c r="AP125" s="995" t="s">
        <v>110</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444</v>
      </c>
      <c r="CL125" s="1041"/>
      <c r="CM125" s="1041"/>
      <c r="CN125" s="1041"/>
      <c r="CO125" s="1042"/>
      <c r="CP125" s="973" t="s">
        <v>445</v>
      </c>
      <c r="CQ125" s="922"/>
      <c r="CR125" s="922"/>
      <c r="CS125" s="922"/>
      <c r="CT125" s="922"/>
      <c r="CU125" s="922"/>
      <c r="CV125" s="922"/>
      <c r="CW125" s="922"/>
      <c r="CX125" s="922"/>
      <c r="CY125" s="922"/>
      <c r="CZ125" s="922"/>
      <c r="DA125" s="922"/>
      <c r="DB125" s="922"/>
      <c r="DC125" s="922"/>
      <c r="DD125" s="922"/>
      <c r="DE125" s="922"/>
      <c r="DF125" s="923"/>
      <c r="DG125" s="959" t="s">
        <v>110</v>
      </c>
      <c r="DH125" s="960"/>
      <c r="DI125" s="960"/>
      <c r="DJ125" s="960"/>
      <c r="DK125" s="960"/>
      <c r="DL125" s="960" t="s">
        <v>110</v>
      </c>
      <c r="DM125" s="960"/>
      <c r="DN125" s="960"/>
      <c r="DO125" s="960"/>
      <c r="DP125" s="960"/>
      <c r="DQ125" s="960" t="s">
        <v>110</v>
      </c>
      <c r="DR125" s="960"/>
      <c r="DS125" s="960"/>
      <c r="DT125" s="960"/>
      <c r="DU125" s="960"/>
      <c r="DV125" s="961" t="s">
        <v>110</v>
      </c>
      <c r="DW125" s="961"/>
      <c r="DX125" s="961"/>
      <c r="DY125" s="961"/>
      <c r="DZ125" s="962"/>
    </row>
    <row r="126" spans="1:130" s="199" customFormat="1" ht="26.25" customHeight="1" thickBot="1">
      <c r="A126" s="1092"/>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110</v>
      </c>
      <c r="AB126" s="992"/>
      <c r="AC126" s="992"/>
      <c r="AD126" s="992"/>
      <c r="AE126" s="993"/>
      <c r="AF126" s="994" t="s">
        <v>110</v>
      </c>
      <c r="AG126" s="992"/>
      <c r="AH126" s="992"/>
      <c r="AI126" s="992"/>
      <c r="AJ126" s="993"/>
      <c r="AK126" s="994" t="s">
        <v>110</v>
      </c>
      <c r="AL126" s="992"/>
      <c r="AM126" s="992"/>
      <c r="AN126" s="992"/>
      <c r="AO126" s="993"/>
      <c r="AP126" s="995" t="s">
        <v>110</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446</v>
      </c>
      <c r="CQ126" s="983"/>
      <c r="CR126" s="983"/>
      <c r="CS126" s="983"/>
      <c r="CT126" s="983"/>
      <c r="CU126" s="983"/>
      <c r="CV126" s="983"/>
      <c r="CW126" s="983"/>
      <c r="CX126" s="983"/>
      <c r="CY126" s="983"/>
      <c r="CZ126" s="983"/>
      <c r="DA126" s="983"/>
      <c r="DB126" s="983"/>
      <c r="DC126" s="983"/>
      <c r="DD126" s="983"/>
      <c r="DE126" s="983"/>
      <c r="DF126" s="984"/>
      <c r="DG126" s="952" t="s">
        <v>110</v>
      </c>
      <c r="DH126" s="953"/>
      <c r="DI126" s="953"/>
      <c r="DJ126" s="953"/>
      <c r="DK126" s="953"/>
      <c r="DL126" s="953" t="s">
        <v>110</v>
      </c>
      <c r="DM126" s="953"/>
      <c r="DN126" s="953"/>
      <c r="DO126" s="953"/>
      <c r="DP126" s="953"/>
      <c r="DQ126" s="953" t="s">
        <v>110</v>
      </c>
      <c r="DR126" s="953"/>
      <c r="DS126" s="953"/>
      <c r="DT126" s="953"/>
      <c r="DU126" s="953"/>
      <c r="DV126" s="954" t="s">
        <v>110</v>
      </c>
      <c r="DW126" s="954"/>
      <c r="DX126" s="954"/>
      <c r="DY126" s="954"/>
      <c r="DZ126" s="955"/>
    </row>
    <row r="127" spans="1:130" s="199" customFormat="1" ht="26.25" customHeight="1">
      <c r="A127" s="1093"/>
      <c r="B127" s="981"/>
      <c r="C127" s="1035" t="s">
        <v>447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13114</v>
      </c>
      <c r="AB127" s="992"/>
      <c r="AC127" s="992"/>
      <c r="AD127" s="992"/>
      <c r="AE127" s="993"/>
      <c r="AF127" s="994">
        <v>13000</v>
      </c>
      <c r="AG127" s="992"/>
      <c r="AH127" s="992"/>
      <c r="AI127" s="992"/>
      <c r="AJ127" s="993"/>
      <c r="AK127" s="994">
        <v>6891</v>
      </c>
      <c r="AL127" s="992"/>
      <c r="AM127" s="992"/>
      <c r="AN127" s="992"/>
      <c r="AO127" s="993"/>
      <c r="AP127" s="995">
        <v>0.1</v>
      </c>
      <c r="AQ127" s="996"/>
      <c r="AR127" s="996"/>
      <c r="AS127" s="996"/>
      <c r="AT127" s="997"/>
      <c r="AU127" s="235"/>
      <c r="AV127" s="235"/>
      <c r="AW127" s="235"/>
      <c r="AX127" s="1065" t="s">
        <v>448</v>
      </c>
      <c r="AY127" s="1066"/>
      <c r="AZ127" s="1066"/>
      <c r="BA127" s="1066"/>
      <c r="BB127" s="1066"/>
      <c r="BC127" s="1066"/>
      <c r="BD127" s="1066"/>
      <c r="BE127" s="1067"/>
      <c r="BF127" s="1068" t="s">
        <v>449</v>
      </c>
      <c r="BG127" s="1066"/>
      <c r="BH127" s="1066"/>
      <c r="BI127" s="1066"/>
      <c r="BJ127" s="1066"/>
      <c r="BK127" s="1066"/>
      <c r="BL127" s="1067"/>
      <c r="BM127" s="1068" t="s">
        <v>450</v>
      </c>
      <c r="BN127" s="1066"/>
      <c r="BO127" s="1066"/>
      <c r="BP127" s="1066"/>
      <c r="BQ127" s="1066"/>
      <c r="BR127" s="1066"/>
      <c r="BS127" s="1067"/>
      <c r="BT127" s="1068" t="s">
        <v>451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452</v>
      </c>
      <c r="CQ127" s="983"/>
      <c r="CR127" s="983"/>
      <c r="CS127" s="983"/>
      <c r="CT127" s="983"/>
      <c r="CU127" s="983"/>
      <c r="CV127" s="983"/>
      <c r="CW127" s="983"/>
      <c r="CX127" s="983"/>
      <c r="CY127" s="983"/>
      <c r="CZ127" s="983"/>
      <c r="DA127" s="983"/>
      <c r="DB127" s="983"/>
      <c r="DC127" s="983"/>
      <c r="DD127" s="983"/>
      <c r="DE127" s="983"/>
      <c r="DF127" s="984"/>
      <c r="DG127" s="952" t="s">
        <v>110</v>
      </c>
      <c r="DH127" s="953"/>
      <c r="DI127" s="953"/>
      <c r="DJ127" s="953"/>
      <c r="DK127" s="953"/>
      <c r="DL127" s="953" t="s">
        <v>110</v>
      </c>
      <c r="DM127" s="953"/>
      <c r="DN127" s="953"/>
      <c r="DO127" s="953"/>
      <c r="DP127" s="953"/>
      <c r="DQ127" s="953" t="s">
        <v>110</v>
      </c>
      <c r="DR127" s="953"/>
      <c r="DS127" s="953"/>
      <c r="DT127" s="953"/>
      <c r="DU127" s="953"/>
      <c r="DV127" s="954" t="s">
        <v>110</v>
      </c>
      <c r="DW127" s="954"/>
      <c r="DX127" s="954"/>
      <c r="DY127" s="954"/>
      <c r="DZ127" s="955"/>
    </row>
    <row r="128" spans="1:130" s="199" customFormat="1" ht="26.25" customHeight="1" thickBot="1">
      <c r="A128" s="1076" t="s">
        <v>453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454</v>
      </c>
      <c r="X128" s="1078"/>
      <c r="Y128" s="1078"/>
      <c r="Z128" s="1079"/>
      <c r="AA128" s="1080">
        <v>44806</v>
      </c>
      <c r="AB128" s="1081"/>
      <c r="AC128" s="1081"/>
      <c r="AD128" s="1081"/>
      <c r="AE128" s="1082"/>
      <c r="AF128" s="1083">
        <v>64571</v>
      </c>
      <c r="AG128" s="1081"/>
      <c r="AH128" s="1081"/>
      <c r="AI128" s="1081"/>
      <c r="AJ128" s="1082"/>
      <c r="AK128" s="1083">
        <v>59436</v>
      </c>
      <c r="AL128" s="1081"/>
      <c r="AM128" s="1081"/>
      <c r="AN128" s="1081"/>
      <c r="AO128" s="1082"/>
      <c r="AP128" s="1084"/>
      <c r="AQ128" s="1085"/>
      <c r="AR128" s="1085"/>
      <c r="AS128" s="1085"/>
      <c r="AT128" s="1086"/>
      <c r="AU128" s="235"/>
      <c r="AV128" s="235"/>
      <c r="AW128" s="235"/>
      <c r="AX128" s="921" t="s">
        <v>455</v>
      </c>
      <c r="AY128" s="922"/>
      <c r="AZ128" s="922"/>
      <c r="BA128" s="922"/>
      <c r="BB128" s="922"/>
      <c r="BC128" s="922"/>
      <c r="BD128" s="922"/>
      <c r="BE128" s="923"/>
      <c r="BF128" s="1087" t="s">
        <v>110</v>
      </c>
      <c r="BG128" s="1088"/>
      <c r="BH128" s="1088"/>
      <c r="BI128" s="1088"/>
      <c r="BJ128" s="1088"/>
      <c r="BK128" s="1088"/>
      <c r="BL128" s="1089"/>
      <c r="BM128" s="1087">
        <v>12.85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456</v>
      </c>
      <c r="CQ128" s="1070"/>
      <c r="CR128" s="1070"/>
      <c r="CS128" s="1070"/>
      <c r="CT128" s="1070"/>
      <c r="CU128" s="1070"/>
      <c r="CV128" s="1070"/>
      <c r="CW128" s="1070"/>
      <c r="CX128" s="1070"/>
      <c r="CY128" s="1070"/>
      <c r="CZ128" s="1070"/>
      <c r="DA128" s="1070"/>
      <c r="DB128" s="1070"/>
      <c r="DC128" s="1070"/>
      <c r="DD128" s="1070"/>
      <c r="DE128" s="1070"/>
      <c r="DF128" s="1071"/>
      <c r="DG128" s="1072" t="s">
        <v>110</v>
      </c>
      <c r="DH128" s="1073"/>
      <c r="DI128" s="1073"/>
      <c r="DJ128" s="1073"/>
      <c r="DK128" s="1073"/>
      <c r="DL128" s="1073" t="s">
        <v>110</v>
      </c>
      <c r="DM128" s="1073"/>
      <c r="DN128" s="1073"/>
      <c r="DO128" s="1073"/>
      <c r="DP128" s="1073"/>
      <c r="DQ128" s="1073" t="s">
        <v>110</v>
      </c>
      <c r="DR128" s="1073"/>
      <c r="DS128" s="1073"/>
      <c r="DT128" s="1073"/>
      <c r="DU128" s="1073"/>
      <c r="DV128" s="1074" t="s">
        <v>110</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457</v>
      </c>
      <c r="X129" s="1107"/>
      <c r="Y129" s="1107"/>
      <c r="Z129" s="1108"/>
      <c r="AA129" s="991">
        <v>13647933</v>
      </c>
      <c r="AB129" s="992"/>
      <c r="AC129" s="992"/>
      <c r="AD129" s="992"/>
      <c r="AE129" s="993"/>
      <c r="AF129" s="994">
        <v>13942252</v>
      </c>
      <c r="AG129" s="992"/>
      <c r="AH129" s="992"/>
      <c r="AI129" s="992"/>
      <c r="AJ129" s="993"/>
      <c r="AK129" s="994">
        <v>14062739</v>
      </c>
      <c r="AL129" s="992"/>
      <c r="AM129" s="992"/>
      <c r="AN129" s="992"/>
      <c r="AO129" s="993"/>
      <c r="AP129" s="1109"/>
      <c r="AQ129" s="1110"/>
      <c r="AR129" s="1110"/>
      <c r="AS129" s="1110"/>
      <c r="AT129" s="1111"/>
      <c r="AU129" s="237"/>
      <c r="AV129" s="237"/>
      <c r="AW129" s="237"/>
      <c r="AX129" s="1100" t="s">
        <v>458</v>
      </c>
      <c r="AY129" s="983"/>
      <c r="AZ129" s="983"/>
      <c r="BA129" s="983"/>
      <c r="BB129" s="983"/>
      <c r="BC129" s="983"/>
      <c r="BD129" s="983"/>
      <c r="BE129" s="984"/>
      <c r="BF129" s="1101" t="s">
        <v>110</v>
      </c>
      <c r="BG129" s="1102"/>
      <c r="BH129" s="1102"/>
      <c r="BI129" s="1102"/>
      <c r="BJ129" s="1102"/>
      <c r="BK129" s="1102"/>
      <c r="BL129" s="1103"/>
      <c r="BM129" s="1101">
        <v>17.850000000000001</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459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460</v>
      </c>
      <c r="X130" s="1107"/>
      <c r="Y130" s="1107"/>
      <c r="Z130" s="1108"/>
      <c r="AA130" s="991">
        <v>1455557</v>
      </c>
      <c r="AB130" s="992"/>
      <c r="AC130" s="992"/>
      <c r="AD130" s="992"/>
      <c r="AE130" s="993"/>
      <c r="AF130" s="994">
        <v>1357694</v>
      </c>
      <c r="AG130" s="992"/>
      <c r="AH130" s="992"/>
      <c r="AI130" s="992"/>
      <c r="AJ130" s="993"/>
      <c r="AK130" s="994">
        <v>1430386</v>
      </c>
      <c r="AL130" s="992"/>
      <c r="AM130" s="992"/>
      <c r="AN130" s="992"/>
      <c r="AO130" s="993"/>
      <c r="AP130" s="1109"/>
      <c r="AQ130" s="1110"/>
      <c r="AR130" s="1110"/>
      <c r="AS130" s="1110"/>
      <c r="AT130" s="1111"/>
      <c r="AU130" s="237"/>
      <c r="AV130" s="237"/>
      <c r="AW130" s="237"/>
      <c r="AX130" s="1100" t="s">
        <v>461</v>
      </c>
      <c r="AY130" s="983"/>
      <c r="AZ130" s="983"/>
      <c r="BA130" s="983"/>
      <c r="BB130" s="983"/>
      <c r="BC130" s="983"/>
      <c r="BD130" s="983"/>
      <c r="BE130" s="984"/>
      <c r="BF130" s="1137">
        <v>7.3</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462</v>
      </c>
      <c r="X131" s="1145"/>
      <c r="Y131" s="1145"/>
      <c r="Z131" s="1146"/>
      <c r="AA131" s="1038">
        <v>12192376</v>
      </c>
      <c r="AB131" s="1017"/>
      <c r="AC131" s="1017"/>
      <c r="AD131" s="1017"/>
      <c r="AE131" s="1018"/>
      <c r="AF131" s="1016">
        <v>12584558</v>
      </c>
      <c r="AG131" s="1017"/>
      <c r="AH131" s="1017"/>
      <c r="AI131" s="1017"/>
      <c r="AJ131" s="1018"/>
      <c r="AK131" s="1016">
        <v>12632353</v>
      </c>
      <c r="AL131" s="1017"/>
      <c r="AM131" s="1017"/>
      <c r="AN131" s="1017"/>
      <c r="AO131" s="1018"/>
      <c r="AP131" s="1147"/>
      <c r="AQ131" s="1148"/>
      <c r="AR131" s="1148"/>
      <c r="AS131" s="1148"/>
      <c r="AT131" s="1149"/>
      <c r="AU131" s="237"/>
      <c r="AV131" s="237"/>
      <c r="AW131" s="237"/>
      <c r="AX131" s="1119" t="s">
        <v>463</v>
      </c>
      <c r="AY131" s="1070"/>
      <c r="AZ131" s="1070"/>
      <c r="BA131" s="1070"/>
      <c r="BB131" s="1070"/>
      <c r="BC131" s="1070"/>
      <c r="BD131" s="1070"/>
      <c r="BE131" s="1071"/>
      <c r="BF131" s="1120">
        <v>48.1</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8.0956738870000002</v>
      </c>
      <c r="AB132" s="1133"/>
      <c r="AC132" s="1133"/>
      <c r="AD132" s="1133"/>
      <c r="AE132" s="1134"/>
      <c r="AF132" s="1135">
        <v>7.4245039039999998</v>
      </c>
      <c r="AG132" s="1133"/>
      <c r="AH132" s="1133"/>
      <c r="AI132" s="1133"/>
      <c r="AJ132" s="1134"/>
      <c r="AK132" s="1135">
        <v>6.5653405979999997</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466</v>
      </c>
      <c r="W133" s="1113"/>
      <c r="X133" s="1113"/>
      <c r="Y133" s="1113"/>
      <c r="Z133" s="1114"/>
      <c r="AA133" s="1115">
        <v>13.4</v>
      </c>
      <c r="AB133" s="1116"/>
      <c r="AC133" s="1116"/>
      <c r="AD133" s="1116"/>
      <c r="AE133" s="1117"/>
      <c r="AF133" s="1115">
        <v>8.1</v>
      </c>
      <c r="AG133" s="1116"/>
      <c r="AH133" s="1116"/>
      <c r="AI133" s="1116"/>
      <c r="AJ133" s="1117"/>
      <c r="AK133" s="1115">
        <v>7.3</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8"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3" t="s">
        <v>469</v>
      </c>
      <c r="L7" s="256"/>
      <c r="M7" s="257" t="s">
        <v>470</v>
      </c>
      <c r="N7" s="258"/>
    </row>
    <row r="8" spans="1:16">
      <c r="A8" s="250"/>
      <c r="B8" s="246"/>
      <c r="C8" s="246"/>
      <c r="D8" s="246"/>
      <c r="E8" s="246"/>
      <c r="F8" s="246"/>
      <c r="G8" s="259"/>
      <c r="H8" s="260"/>
      <c r="I8" s="260"/>
      <c r="J8" s="261"/>
      <c r="K8" s="1154"/>
      <c r="L8" s="262" t="s">
        <v>471</v>
      </c>
      <c r="M8" s="263" t="s">
        <v>472</v>
      </c>
      <c r="N8" s="264" t="s">
        <v>473</v>
      </c>
    </row>
    <row r="9" spans="1:16">
      <c r="A9" s="250"/>
      <c r="B9" s="246"/>
      <c r="C9" s="246"/>
      <c r="D9" s="246"/>
      <c r="E9" s="246"/>
      <c r="F9" s="246"/>
      <c r="G9" s="1155" t="s">
        <v>474</v>
      </c>
      <c r="H9" s="1156"/>
      <c r="I9" s="1156"/>
      <c r="J9" s="1157"/>
      <c r="K9" s="265">
        <v>3834506</v>
      </c>
      <c r="L9" s="266">
        <v>56285</v>
      </c>
      <c r="M9" s="267">
        <v>62051</v>
      </c>
      <c r="N9" s="268">
        <v>-9.3000000000000007</v>
      </c>
    </row>
    <row r="10" spans="1:16">
      <c r="A10" s="250"/>
      <c r="B10" s="246"/>
      <c r="C10" s="246"/>
      <c r="D10" s="246"/>
      <c r="E10" s="246"/>
      <c r="F10" s="246"/>
      <c r="G10" s="1155" t="s">
        <v>475</v>
      </c>
      <c r="H10" s="1156"/>
      <c r="I10" s="1156"/>
      <c r="J10" s="1157"/>
      <c r="K10" s="269">
        <v>44128</v>
      </c>
      <c r="L10" s="270">
        <v>648</v>
      </c>
      <c r="M10" s="271">
        <v>5713</v>
      </c>
      <c r="N10" s="272">
        <v>-88.7</v>
      </c>
    </row>
    <row r="11" spans="1:16" ht="13.5" customHeight="1">
      <c r="A11" s="250"/>
      <c r="B11" s="246"/>
      <c r="C11" s="246"/>
      <c r="D11" s="246"/>
      <c r="E11" s="246"/>
      <c r="F11" s="246"/>
      <c r="G11" s="1155" t="s">
        <v>476</v>
      </c>
      <c r="H11" s="1156"/>
      <c r="I11" s="1156"/>
      <c r="J11" s="1157"/>
      <c r="K11" s="269">
        <v>862347</v>
      </c>
      <c r="L11" s="270">
        <v>12658</v>
      </c>
      <c r="M11" s="271">
        <v>5796</v>
      </c>
      <c r="N11" s="272">
        <v>118.4</v>
      </c>
    </row>
    <row r="12" spans="1:16" ht="13.5" customHeight="1">
      <c r="A12" s="250"/>
      <c r="B12" s="246"/>
      <c r="C12" s="246"/>
      <c r="D12" s="246"/>
      <c r="E12" s="246"/>
      <c r="F12" s="246"/>
      <c r="G12" s="1155" t="s">
        <v>477</v>
      </c>
      <c r="H12" s="1156"/>
      <c r="I12" s="1156"/>
      <c r="J12" s="1157"/>
      <c r="K12" s="269" t="s">
        <v>478</v>
      </c>
      <c r="L12" s="270" t="s">
        <v>478</v>
      </c>
      <c r="M12" s="271">
        <v>1167</v>
      </c>
      <c r="N12" s="272" t="s">
        <v>478</v>
      </c>
    </row>
    <row r="13" spans="1:16" ht="13.5" customHeight="1">
      <c r="A13" s="250"/>
      <c r="B13" s="246"/>
      <c r="C13" s="246"/>
      <c r="D13" s="246"/>
      <c r="E13" s="246"/>
      <c r="F13" s="246"/>
      <c r="G13" s="1155" t="s">
        <v>479</v>
      </c>
      <c r="H13" s="1156"/>
      <c r="I13" s="1156"/>
      <c r="J13" s="1157"/>
      <c r="K13" s="269" t="s">
        <v>478</v>
      </c>
      <c r="L13" s="270" t="s">
        <v>478</v>
      </c>
      <c r="M13" s="271">
        <v>0</v>
      </c>
      <c r="N13" s="272" t="s">
        <v>478</v>
      </c>
    </row>
    <row r="14" spans="1:16" ht="13.5" customHeight="1">
      <c r="A14" s="250"/>
      <c r="B14" s="246"/>
      <c r="C14" s="246"/>
      <c r="D14" s="246"/>
      <c r="E14" s="246"/>
      <c r="F14" s="246"/>
      <c r="G14" s="1155" t="s">
        <v>480</v>
      </c>
      <c r="H14" s="1156"/>
      <c r="I14" s="1156"/>
      <c r="J14" s="1157"/>
      <c r="K14" s="269">
        <v>120901</v>
      </c>
      <c r="L14" s="270">
        <v>1775</v>
      </c>
      <c r="M14" s="271">
        <v>2337</v>
      </c>
      <c r="N14" s="272">
        <v>-24</v>
      </c>
    </row>
    <row r="15" spans="1:16" ht="13.5" customHeight="1">
      <c r="A15" s="250"/>
      <c r="B15" s="246"/>
      <c r="C15" s="246"/>
      <c r="D15" s="246"/>
      <c r="E15" s="246"/>
      <c r="F15" s="246"/>
      <c r="G15" s="1155" t="s">
        <v>481</v>
      </c>
      <c r="H15" s="1156"/>
      <c r="I15" s="1156"/>
      <c r="J15" s="1157"/>
      <c r="K15" s="269">
        <v>101207</v>
      </c>
      <c r="L15" s="270">
        <v>1486</v>
      </c>
      <c r="M15" s="271">
        <v>1594</v>
      </c>
      <c r="N15" s="272">
        <v>-6.8</v>
      </c>
    </row>
    <row r="16" spans="1:16">
      <c r="A16" s="250"/>
      <c r="B16" s="246"/>
      <c r="C16" s="246"/>
      <c r="D16" s="246"/>
      <c r="E16" s="246"/>
      <c r="F16" s="246"/>
      <c r="G16" s="1158" t="s">
        <v>482</v>
      </c>
      <c r="H16" s="1159"/>
      <c r="I16" s="1159"/>
      <c r="J16" s="1160"/>
      <c r="K16" s="270">
        <v>-308185</v>
      </c>
      <c r="L16" s="270">
        <v>-4524</v>
      </c>
      <c r="M16" s="271">
        <v>-5993</v>
      </c>
      <c r="N16" s="272">
        <v>-24.5</v>
      </c>
    </row>
    <row r="17" spans="1:16">
      <c r="A17" s="250"/>
      <c r="B17" s="246"/>
      <c r="C17" s="246"/>
      <c r="D17" s="246"/>
      <c r="E17" s="246"/>
      <c r="F17" s="246"/>
      <c r="G17" s="1158" t="s">
        <v>168</v>
      </c>
      <c r="H17" s="1159"/>
      <c r="I17" s="1159"/>
      <c r="J17" s="1160"/>
      <c r="K17" s="270">
        <v>4654904</v>
      </c>
      <c r="L17" s="270">
        <v>68327</v>
      </c>
      <c r="M17" s="271">
        <v>72665</v>
      </c>
      <c r="N17" s="272">
        <v>-6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50" t="s">
        <v>487</v>
      </c>
      <c r="H21" s="1151"/>
      <c r="I21" s="1151"/>
      <c r="J21" s="1152"/>
      <c r="K21" s="282">
        <v>5.75</v>
      </c>
      <c r="L21" s="283">
        <v>7.22</v>
      </c>
      <c r="M21" s="284">
        <v>-1.47</v>
      </c>
      <c r="N21" s="251"/>
      <c r="O21" s="285"/>
      <c r="P21" s="281"/>
    </row>
    <row r="22" spans="1:16" s="286" customFormat="1">
      <c r="A22" s="281"/>
      <c r="B22" s="251"/>
      <c r="C22" s="251"/>
      <c r="D22" s="251"/>
      <c r="E22" s="251"/>
      <c r="F22" s="251"/>
      <c r="G22" s="1150" t="s">
        <v>488</v>
      </c>
      <c r="H22" s="1151"/>
      <c r="I22" s="1151"/>
      <c r="J22" s="1152"/>
      <c r="K22" s="287">
        <v>98</v>
      </c>
      <c r="L22" s="288">
        <v>98.4</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3" t="s">
        <v>469</v>
      </c>
      <c r="L30" s="256"/>
      <c r="M30" s="257" t="s">
        <v>470</v>
      </c>
      <c r="N30" s="258"/>
    </row>
    <row r="31" spans="1:16">
      <c r="A31" s="250"/>
      <c r="B31" s="246"/>
      <c r="C31" s="246"/>
      <c r="D31" s="246"/>
      <c r="E31" s="246"/>
      <c r="F31" s="246"/>
      <c r="G31" s="259"/>
      <c r="H31" s="260"/>
      <c r="I31" s="260"/>
      <c r="J31" s="261"/>
      <c r="K31" s="1154"/>
      <c r="L31" s="262" t="s">
        <v>471</v>
      </c>
      <c r="M31" s="263" t="s">
        <v>472</v>
      </c>
      <c r="N31" s="264" t="s">
        <v>473</v>
      </c>
    </row>
    <row r="32" spans="1:16" ht="27" customHeight="1">
      <c r="A32" s="250"/>
      <c r="B32" s="246"/>
      <c r="C32" s="246"/>
      <c r="D32" s="246"/>
      <c r="E32" s="246"/>
      <c r="F32" s="246"/>
      <c r="G32" s="1166" t="s">
        <v>492</v>
      </c>
      <c r="H32" s="1167"/>
      <c r="I32" s="1167"/>
      <c r="J32" s="1168"/>
      <c r="K32" s="296">
        <v>1672924</v>
      </c>
      <c r="L32" s="296">
        <v>24556</v>
      </c>
      <c r="M32" s="297">
        <v>39687</v>
      </c>
      <c r="N32" s="298">
        <v>-38.1</v>
      </c>
    </row>
    <row r="33" spans="1:16" ht="13.5" customHeight="1">
      <c r="A33" s="250"/>
      <c r="B33" s="246"/>
      <c r="C33" s="246"/>
      <c r="D33" s="246"/>
      <c r="E33" s="246"/>
      <c r="F33" s="246"/>
      <c r="G33" s="1166" t="s">
        <v>493</v>
      </c>
      <c r="H33" s="1167"/>
      <c r="I33" s="1167"/>
      <c r="J33" s="1168"/>
      <c r="K33" s="296" t="s">
        <v>478</v>
      </c>
      <c r="L33" s="296" t="s">
        <v>478</v>
      </c>
      <c r="M33" s="297" t="s">
        <v>478</v>
      </c>
      <c r="N33" s="298" t="s">
        <v>478</v>
      </c>
    </row>
    <row r="34" spans="1:16" ht="27" customHeight="1">
      <c r="A34" s="250"/>
      <c r="B34" s="246"/>
      <c r="C34" s="246"/>
      <c r="D34" s="246"/>
      <c r="E34" s="246"/>
      <c r="F34" s="246"/>
      <c r="G34" s="1166" t="s">
        <v>494</v>
      </c>
      <c r="H34" s="1167"/>
      <c r="I34" s="1167"/>
      <c r="J34" s="1168"/>
      <c r="K34" s="296">
        <v>18907</v>
      </c>
      <c r="L34" s="296">
        <v>278</v>
      </c>
      <c r="M34" s="297">
        <v>56</v>
      </c>
      <c r="N34" s="298">
        <v>396.4</v>
      </c>
    </row>
    <row r="35" spans="1:16" ht="27" customHeight="1">
      <c r="A35" s="250"/>
      <c r="B35" s="246"/>
      <c r="C35" s="246"/>
      <c r="D35" s="246"/>
      <c r="E35" s="246"/>
      <c r="F35" s="246"/>
      <c r="G35" s="1166" t="s">
        <v>495</v>
      </c>
      <c r="H35" s="1167"/>
      <c r="I35" s="1167"/>
      <c r="J35" s="1168"/>
      <c r="K35" s="296">
        <v>529806</v>
      </c>
      <c r="L35" s="296">
        <v>7777</v>
      </c>
      <c r="M35" s="297">
        <v>13696</v>
      </c>
      <c r="N35" s="298">
        <v>-43.2</v>
      </c>
    </row>
    <row r="36" spans="1:16" ht="27" customHeight="1">
      <c r="A36" s="250"/>
      <c r="B36" s="246"/>
      <c r="C36" s="246"/>
      <c r="D36" s="246"/>
      <c r="E36" s="246"/>
      <c r="F36" s="246"/>
      <c r="G36" s="1166" t="s">
        <v>496</v>
      </c>
      <c r="H36" s="1167"/>
      <c r="I36" s="1167"/>
      <c r="J36" s="1168"/>
      <c r="K36" s="296">
        <v>90651</v>
      </c>
      <c r="L36" s="296">
        <v>1331</v>
      </c>
      <c r="M36" s="297">
        <v>1733</v>
      </c>
      <c r="N36" s="298">
        <v>-23.2</v>
      </c>
    </row>
    <row r="37" spans="1:16" ht="13.5" customHeight="1">
      <c r="A37" s="250"/>
      <c r="B37" s="246"/>
      <c r="C37" s="246"/>
      <c r="D37" s="246"/>
      <c r="E37" s="246"/>
      <c r="F37" s="246"/>
      <c r="G37" s="1166" t="s">
        <v>497</v>
      </c>
      <c r="H37" s="1167"/>
      <c r="I37" s="1167"/>
      <c r="J37" s="1168"/>
      <c r="K37" s="296">
        <v>6891</v>
      </c>
      <c r="L37" s="296">
        <v>101</v>
      </c>
      <c r="M37" s="297">
        <v>790</v>
      </c>
      <c r="N37" s="298">
        <v>-87.2</v>
      </c>
    </row>
    <row r="38" spans="1:16" ht="27" customHeight="1">
      <c r="A38" s="250"/>
      <c r="B38" s="246"/>
      <c r="C38" s="246"/>
      <c r="D38" s="246"/>
      <c r="E38" s="246"/>
      <c r="F38" s="246"/>
      <c r="G38" s="1169" t="s">
        <v>498</v>
      </c>
      <c r="H38" s="1170"/>
      <c r="I38" s="1170"/>
      <c r="J38" s="1171"/>
      <c r="K38" s="299" t="s">
        <v>478</v>
      </c>
      <c r="L38" s="299" t="s">
        <v>478</v>
      </c>
      <c r="M38" s="300">
        <v>1</v>
      </c>
      <c r="N38" s="301" t="s">
        <v>478</v>
      </c>
      <c r="O38" s="295"/>
    </row>
    <row r="39" spans="1:16">
      <c r="A39" s="250"/>
      <c r="B39" s="246"/>
      <c r="C39" s="246"/>
      <c r="D39" s="246"/>
      <c r="E39" s="246"/>
      <c r="F39" s="246"/>
      <c r="G39" s="1169" t="s">
        <v>499</v>
      </c>
      <c r="H39" s="1170"/>
      <c r="I39" s="1170"/>
      <c r="J39" s="1171"/>
      <c r="K39" s="302">
        <v>-59436</v>
      </c>
      <c r="L39" s="302">
        <v>-872</v>
      </c>
      <c r="M39" s="303">
        <v>-5521</v>
      </c>
      <c r="N39" s="304">
        <v>-84.2</v>
      </c>
      <c r="O39" s="295"/>
    </row>
    <row r="40" spans="1:16" ht="27" customHeight="1">
      <c r="A40" s="250"/>
      <c r="B40" s="246"/>
      <c r="C40" s="246"/>
      <c r="D40" s="246"/>
      <c r="E40" s="246"/>
      <c r="F40" s="246"/>
      <c r="G40" s="1166" t="s">
        <v>500</v>
      </c>
      <c r="H40" s="1167"/>
      <c r="I40" s="1167"/>
      <c r="J40" s="1168"/>
      <c r="K40" s="302">
        <v>-1430386</v>
      </c>
      <c r="L40" s="302">
        <v>-20996</v>
      </c>
      <c r="M40" s="303">
        <v>-35785</v>
      </c>
      <c r="N40" s="304">
        <v>-41.3</v>
      </c>
      <c r="O40" s="295"/>
    </row>
    <row r="41" spans="1:16">
      <c r="A41" s="250"/>
      <c r="B41" s="246"/>
      <c r="C41" s="246"/>
      <c r="D41" s="246"/>
      <c r="E41" s="246"/>
      <c r="F41" s="246"/>
      <c r="G41" s="1172" t="s">
        <v>279</v>
      </c>
      <c r="H41" s="1173"/>
      <c r="I41" s="1173"/>
      <c r="J41" s="1174"/>
      <c r="K41" s="296">
        <v>829357</v>
      </c>
      <c r="L41" s="302">
        <v>12174</v>
      </c>
      <c r="M41" s="303">
        <v>14658</v>
      </c>
      <c r="N41" s="304">
        <v>-16.899999999999999</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61" t="s">
        <v>469</v>
      </c>
      <c r="J49" s="1163" t="s">
        <v>504</v>
      </c>
      <c r="K49" s="1164"/>
      <c r="L49" s="1164"/>
      <c r="M49" s="1164"/>
      <c r="N49" s="1165"/>
    </row>
    <row r="50" spans="1:14">
      <c r="A50" s="250"/>
      <c r="B50" s="246"/>
      <c r="C50" s="246"/>
      <c r="D50" s="246"/>
      <c r="E50" s="246"/>
      <c r="F50" s="246"/>
      <c r="G50" s="314"/>
      <c r="H50" s="315"/>
      <c r="I50" s="1162"/>
      <c r="J50" s="316" t="s">
        <v>505</v>
      </c>
      <c r="K50" s="317" t="s">
        <v>506</v>
      </c>
      <c r="L50" s="318" t="s">
        <v>507</v>
      </c>
      <c r="M50" s="319" t="s">
        <v>508</v>
      </c>
      <c r="N50" s="320" t="s">
        <v>509</v>
      </c>
    </row>
    <row r="51" spans="1:14">
      <c r="A51" s="250"/>
      <c r="B51" s="246"/>
      <c r="C51" s="246"/>
      <c r="D51" s="246"/>
      <c r="E51" s="246"/>
      <c r="F51" s="246"/>
      <c r="G51" s="312" t="s">
        <v>510</v>
      </c>
      <c r="H51" s="313"/>
      <c r="I51" s="321">
        <v>1751186</v>
      </c>
      <c r="J51" s="322">
        <v>25795</v>
      </c>
      <c r="K51" s="323">
        <v>-0.3</v>
      </c>
      <c r="L51" s="324">
        <v>50880</v>
      </c>
      <c r="M51" s="325">
        <v>7</v>
      </c>
      <c r="N51" s="326">
        <v>-7.3</v>
      </c>
    </row>
    <row r="52" spans="1:14">
      <c r="A52" s="250"/>
      <c r="B52" s="246"/>
      <c r="C52" s="246"/>
      <c r="D52" s="246"/>
      <c r="E52" s="246"/>
      <c r="F52" s="246"/>
      <c r="G52" s="327"/>
      <c r="H52" s="328" t="s">
        <v>511</v>
      </c>
      <c r="I52" s="329">
        <v>1050558</v>
      </c>
      <c r="J52" s="330">
        <v>15475</v>
      </c>
      <c r="K52" s="331">
        <v>100.7</v>
      </c>
      <c r="L52" s="332">
        <v>26879</v>
      </c>
      <c r="M52" s="333">
        <v>2.4</v>
      </c>
      <c r="N52" s="334">
        <v>98.3</v>
      </c>
    </row>
    <row r="53" spans="1:14">
      <c r="A53" s="250"/>
      <c r="B53" s="246"/>
      <c r="C53" s="246"/>
      <c r="D53" s="246"/>
      <c r="E53" s="246"/>
      <c r="F53" s="246"/>
      <c r="G53" s="312" t="s">
        <v>512</v>
      </c>
      <c r="H53" s="313"/>
      <c r="I53" s="321">
        <v>3168660</v>
      </c>
      <c r="J53" s="322">
        <v>46536</v>
      </c>
      <c r="K53" s="323">
        <v>80.400000000000006</v>
      </c>
      <c r="L53" s="324">
        <v>63956</v>
      </c>
      <c r="M53" s="325">
        <v>25.7</v>
      </c>
      <c r="N53" s="326">
        <v>54.7</v>
      </c>
    </row>
    <row r="54" spans="1:14">
      <c r="A54" s="250"/>
      <c r="B54" s="246"/>
      <c r="C54" s="246"/>
      <c r="D54" s="246"/>
      <c r="E54" s="246"/>
      <c r="F54" s="246"/>
      <c r="G54" s="327"/>
      <c r="H54" s="328" t="s">
        <v>511</v>
      </c>
      <c r="I54" s="329">
        <v>974176</v>
      </c>
      <c r="J54" s="330">
        <v>14307</v>
      </c>
      <c r="K54" s="331">
        <v>-7.5</v>
      </c>
      <c r="L54" s="332">
        <v>29239</v>
      </c>
      <c r="M54" s="333">
        <v>8.8000000000000007</v>
      </c>
      <c r="N54" s="334">
        <v>-16.3</v>
      </c>
    </row>
    <row r="55" spans="1:14">
      <c r="A55" s="250"/>
      <c r="B55" s="246"/>
      <c r="C55" s="246"/>
      <c r="D55" s="246"/>
      <c r="E55" s="246"/>
      <c r="F55" s="246"/>
      <c r="G55" s="312" t="s">
        <v>513</v>
      </c>
      <c r="H55" s="313"/>
      <c r="I55" s="321">
        <v>4579067</v>
      </c>
      <c r="J55" s="322">
        <v>67199</v>
      </c>
      <c r="K55" s="323">
        <v>44.4</v>
      </c>
      <c r="L55" s="324">
        <v>66255</v>
      </c>
      <c r="M55" s="325">
        <v>3.6</v>
      </c>
      <c r="N55" s="326">
        <v>40.799999999999997</v>
      </c>
    </row>
    <row r="56" spans="1:14">
      <c r="A56" s="250"/>
      <c r="B56" s="246"/>
      <c r="C56" s="246"/>
      <c r="D56" s="246"/>
      <c r="E56" s="246"/>
      <c r="F56" s="246"/>
      <c r="G56" s="327"/>
      <c r="H56" s="328" t="s">
        <v>511</v>
      </c>
      <c r="I56" s="329">
        <v>2486188</v>
      </c>
      <c r="J56" s="330">
        <v>36485</v>
      </c>
      <c r="K56" s="331">
        <v>155</v>
      </c>
      <c r="L56" s="332">
        <v>31822</v>
      </c>
      <c r="M56" s="333">
        <v>8.8000000000000007</v>
      </c>
      <c r="N56" s="334">
        <v>146.19999999999999</v>
      </c>
    </row>
    <row r="57" spans="1:14">
      <c r="A57" s="250"/>
      <c r="B57" s="246"/>
      <c r="C57" s="246"/>
      <c r="D57" s="246"/>
      <c r="E57" s="246"/>
      <c r="F57" s="246"/>
      <c r="G57" s="312" t="s">
        <v>514</v>
      </c>
      <c r="H57" s="313"/>
      <c r="I57" s="321">
        <v>3875653</v>
      </c>
      <c r="J57" s="322">
        <v>56843</v>
      </c>
      <c r="K57" s="323">
        <v>-15.4</v>
      </c>
      <c r="L57" s="324">
        <v>54227</v>
      </c>
      <c r="M57" s="325">
        <v>-18.2</v>
      </c>
      <c r="N57" s="326">
        <v>2.8</v>
      </c>
    </row>
    <row r="58" spans="1:14">
      <c r="A58" s="250"/>
      <c r="B58" s="246"/>
      <c r="C58" s="246"/>
      <c r="D58" s="246"/>
      <c r="E58" s="246"/>
      <c r="F58" s="246"/>
      <c r="G58" s="327"/>
      <c r="H58" s="328" t="s">
        <v>511</v>
      </c>
      <c r="I58" s="329">
        <v>1247699</v>
      </c>
      <c r="J58" s="330">
        <v>18300</v>
      </c>
      <c r="K58" s="331">
        <v>-49.8</v>
      </c>
      <c r="L58" s="332">
        <v>29694</v>
      </c>
      <c r="M58" s="333">
        <v>-6.7</v>
      </c>
      <c r="N58" s="334">
        <v>-43.1</v>
      </c>
    </row>
    <row r="59" spans="1:14">
      <c r="A59" s="250"/>
      <c r="B59" s="246"/>
      <c r="C59" s="246"/>
      <c r="D59" s="246"/>
      <c r="E59" s="246"/>
      <c r="F59" s="246"/>
      <c r="G59" s="312" t="s">
        <v>515</v>
      </c>
      <c r="H59" s="313"/>
      <c r="I59" s="321">
        <v>4988219</v>
      </c>
      <c r="J59" s="322">
        <v>73219</v>
      </c>
      <c r="K59" s="323">
        <v>28.8</v>
      </c>
      <c r="L59" s="324">
        <v>57295</v>
      </c>
      <c r="M59" s="325">
        <v>5.7</v>
      </c>
      <c r="N59" s="326">
        <v>23.1</v>
      </c>
    </row>
    <row r="60" spans="1:14">
      <c r="A60" s="250"/>
      <c r="B60" s="246"/>
      <c r="C60" s="246"/>
      <c r="D60" s="246"/>
      <c r="E60" s="246"/>
      <c r="F60" s="246"/>
      <c r="G60" s="327"/>
      <c r="H60" s="328" t="s">
        <v>511</v>
      </c>
      <c r="I60" s="335">
        <v>1052123</v>
      </c>
      <c r="J60" s="330">
        <v>15444</v>
      </c>
      <c r="K60" s="331">
        <v>-15.6</v>
      </c>
      <c r="L60" s="332">
        <v>32771</v>
      </c>
      <c r="M60" s="333">
        <v>10.4</v>
      </c>
      <c r="N60" s="334">
        <v>-26</v>
      </c>
    </row>
    <row r="61" spans="1:14">
      <c r="A61" s="250"/>
      <c r="B61" s="246"/>
      <c r="C61" s="246"/>
      <c r="D61" s="246"/>
      <c r="E61" s="246"/>
      <c r="F61" s="246"/>
      <c r="G61" s="312" t="s">
        <v>516</v>
      </c>
      <c r="H61" s="336"/>
      <c r="I61" s="337">
        <v>3672557</v>
      </c>
      <c r="J61" s="338">
        <v>53918</v>
      </c>
      <c r="K61" s="339">
        <v>27.6</v>
      </c>
      <c r="L61" s="340">
        <v>58523</v>
      </c>
      <c r="M61" s="341">
        <v>4.8</v>
      </c>
      <c r="N61" s="326">
        <v>22.8</v>
      </c>
    </row>
    <row r="62" spans="1:14">
      <c r="A62" s="250"/>
      <c r="B62" s="246"/>
      <c r="C62" s="246"/>
      <c r="D62" s="246"/>
      <c r="E62" s="246"/>
      <c r="F62" s="246"/>
      <c r="G62" s="327"/>
      <c r="H62" s="328" t="s">
        <v>511</v>
      </c>
      <c r="I62" s="329">
        <v>1362149</v>
      </c>
      <c r="J62" s="330">
        <v>20002</v>
      </c>
      <c r="K62" s="331">
        <v>36.6</v>
      </c>
      <c r="L62" s="332">
        <v>30081</v>
      </c>
      <c r="M62" s="333">
        <v>4.7</v>
      </c>
      <c r="N62" s="334">
        <v>31.9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5" t="s">
        <v>3</v>
      </c>
      <c r="D47" s="1175"/>
      <c r="E47" s="1176"/>
      <c r="F47" s="11">
        <v>21.18</v>
      </c>
      <c r="G47" s="12">
        <v>19.29</v>
      </c>
      <c r="H47" s="12">
        <v>16.53</v>
      </c>
      <c r="I47" s="12">
        <v>16.54</v>
      </c>
      <c r="J47" s="13">
        <v>18.559999999999999</v>
      </c>
    </row>
    <row r="48" spans="2:10" ht="57.75" customHeight="1">
      <c r="B48" s="14"/>
      <c r="C48" s="1177" t="s">
        <v>4</v>
      </c>
      <c r="D48" s="1177"/>
      <c r="E48" s="1178"/>
      <c r="F48" s="15">
        <v>11.27</v>
      </c>
      <c r="G48" s="16">
        <v>4.8499999999999996</v>
      </c>
      <c r="H48" s="16">
        <v>7.8</v>
      </c>
      <c r="I48" s="16">
        <v>7.36</v>
      </c>
      <c r="J48" s="17">
        <v>6.13</v>
      </c>
    </row>
    <row r="49" spans="2:10" ht="57.75" customHeight="1" thickBot="1">
      <c r="B49" s="18"/>
      <c r="C49" s="1179" t="s">
        <v>5</v>
      </c>
      <c r="D49" s="1179"/>
      <c r="E49" s="1180"/>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2018-11-28T09:51:50Z</cp:lastPrinted>
  <dcterms:created xsi:type="dcterms:W3CDTF">2018-01-24T04:01:52Z</dcterms:created>
  <dcterms:modified xsi:type="dcterms:W3CDTF">2018-11-28T09:51:55Z</dcterms:modified>
</cp:coreProperties>
</file>