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445" activeTab="0"/>
  </bookViews>
  <sheets>
    <sheet name="補助金チェックリスト" sheetId="1" r:id="rId1"/>
    <sheet name="Sheet2" sheetId="2" r:id="rId2"/>
    <sheet name="Sheet3" sheetId="3" r:id="rId3"/>
  </sheets>
  <definedNames>
    <definedName name="_xlnm.Print_Area" localSheetId="0">'補助金チェックリスト'!$A$1:$V$50</definedName>
  </definedNames>
  <calcPr fullCalcOnLoad="1"/>
</workbook>
</file>

<file path=xl/sharedStrings.xml><?xml version="1.0" encoding="utf-8"?>
<sst xmlns="http://schemas.openxmlformats.org/spreadsheetml/2006/main" count="140" uniqueCount="102">
  <si>
    <t>種別</t>
  </si>
  <si>
    <t>項目</t>
  </si>
  <si>
    <t>・屋根，ひさし等の軒裏は，たる木及び野地板あらわし等の和風装飾仕上げとする。</t>
  </si>
  <si>
    <t>外壁</t>
  </si>
  <si>
    <t>開口部</t>
  </si>
  <si>
    <t>・出入口は，可能な限り格子戸形式のものとする。</t>
  </si>
  <si>
    <t>・色調は，黒，茶等を基調とする。</t>
  </si>
  <si>
    <t>広告物等</t>
  </si>
  <si>
    <t>補助金交付要綱の修景基準</t>
  </si>
  <si>
    <t>補助金交付申請事業費　Ａ</t>
  </si>
  <si>
    <t>補助率</t>
  </si>
  <si>
    <t>敷地</t>
  </si>
  <si>
    <t>鹿島神宮周辺地区地区計画景観整備事業補助金チェックリスト</t>
  </si>
  <si>
    <t>補助基準の適否</t>
  </si>
  <si>
    <t>＊審査欄</t>
  </si>
  <si>
    <t>＊算定事業費　Ｂ</t>
  </si>
  <si>
    <t>＊ＡまたはＢの低い方の金額</t>
  </si>
  <si>
    <t>＊補助金額</t>
  </si>
  <si>
    <t>補助金申請額</t>
  </si>
  <si>
    <t>算出根拠</t>
  </si>
  <si>
    <t>注２　基準の適否については、適または否のいづれかを記入してください。</t>
  </si>
  <si>
    <t>注１　＊の欄は記入しないでください。</t>
  </si>
  <si>
    <t>注3　該当がない場合はハイフン「‐」を記入してください。</t>
  </si>
  <si>
    <t>消費税</t>
  </si>
  <si>
    <t xml:space="preserve">算出根拠
</t>
  </si>
  <si>
    <t xml:space="preserve">算出根拠
</t>
  </si>
  <si>
    <t>・テレビアンテナ，高架水槽，屋上階段室，冷暖房機の室外機，ダクト等の配管などは目立たないところに設置するか，和風装飾のルーバー又は面格子等で隠すようにする。</t>
  </si>
  <si>
    <t>建築設備等</t>
  </si>
  <si>
    <t>屋根・瓦</t>
  </si>
  <si>
    <t>・屋根の形態は、傾斜屋根とする。ただし、周辺の美観・風致を損なわなければ、一部傾斜屋根とすることができる。</t>
  </si>
  <si>
    <t>形態</t>
  </si>
  <si>
    <t>色彩</t>
  </si>
  <si>
    <t>地区整備計画基準</t>
  </si>
  <si>
    <t>・無彩色又は無彩色に近似した色とする。</t>
  </si>
  <si>
    <t>・外壁又はこれに代わる柱の面積の５分の４以上の部分においては、マンセル表色系の値を下記の表のとおりとする。</t>
  </si>
  <si>
    <t>・蛍光色は使用してはならない。</t>
  </si>
  <si>
    <t>広告物</t>
  </si>
  <si>
    <t>通りとの連続性</t>
  </si>
  <si>
    <t>・蛍光色、発行素材及び反射素材は使用してはならない。</t>
  </si>
  <si>
    <t>・背景の色彩（地の色彩）については、外壁又はこれに代わる柱の色彩の制限に準ずる。</t>
  </si>
  <si>
    <t>・参道高さ制限地区においては、広告物の合計面積の上限を２０㎡とし、１つの広告物の面積の上限を１０㎡とする。</t>
  </si>
  <si>
    <t>・屋上に設置してはならない。</t>
  </si>
  <si>
    <t>・裏面及び側面が美観を損なうもの並びに周辺の美観・風致を損なうものを設置してはならない。</t>
  </si>
  <si>
    <t>・自己の用に供するもの（自家広告物）に限定する。</t>
  </si>
  <si>
    <t>・白，黒，茶等を基調とする。</t>
  </si>
  <si>
    <t>―</t>
  </si>
  <si>
    <t>・上記以外の構造の垣又はさくで，表面にしっくい塗り，石張り又はこれらに類する仕上げが施されているもの</t>
  </si>
  <si>
    <t>・生垣，竹垣又は板塀</t>
  </si>
  <si>
    <t>・植栽を併用した透視可能なさく等</t>
  </si>
  <si>
    <t>・壁面緑化したもの</t>
  </si>
  <si>
    <t>建物本体</t>
  </si>
  <si>
    <t>建築設備</t>
  </si>
  <si>
    <t>建物外観工事</t>
  </si>
  <si>
    <t>外構工事</t>
  </si>
  <si>
    <t>設計委託</t>
  </si>
  <si>
    <t>設計委託合計</t>
  </si>
  <si>
    <t>合　計</t>
  </si>
  <si>
    <t>・上記工事を行なうための設計、デザイン等の委託</t>
  </si>
  <si>
    <t>①屋根・瓦計</t>
  </si>
  <si>
    <t>②外壁計</t>
  </si>
  <si>
    <t>③開口部計</t>
  </si>
  <si>
    <t>④建築設備等計</t>
  </si>
  <si>
    <t>⑤広告物等計</t>
  </si>
  <si>
    <t>⑥敷地計</t>
  </si>
  <si>
    <t>⑦塀・さく計</t>
  </si>
  <si>
    <t>建物外観計（①＋②＋③＋④＋⑤）</t>
  </si>
  <si>
    <t>外構工事計（⑥＋⑦）</t>
  </si>
  <si>
    <t>工事合計</t>
  </si>
  <si>
    <t>基準適否</t>
  </si>
  <si>
    <t>・自然素材を利用する場合は，できる限り素材の色を生かすこととする。</t>
  </si>
  <si>
    <t>色相</t>
  </si>
  <si>
    <t>彩度</t>
  </si>
  <si>
    <t>Ｒ（赤），Ｙ（黄）</t>
  </si>
  <si>
    <t>４以下</t>
  </si>
  <si>
    <t>ＹＲ（黄赤）</t>
  </si>
  <si>
    <t>６以下</t>
  </si>
  <si>
    <t>２以下</t>
  </si>
  <si>
    <t>Ｎ（白，灰，黒）</t>
  </si>
  <si>
    <t>ＧＹ（黄緑），Ｇ（緑），ＢＧ（青緑），</t>
  </si>
  <si>
    <t>Ｂ（青），ＰＢ（青紫），Ｐ（紫），</t>
  </si>
  <si>
    <t>ＲＰ（赤紫）</t>
  </si>
  <si>
    <t>ー</t>
  </si>
  <si>
    <t>・外壁又はこれに代わる柱の面積の５分の４以上の部分においては、マンセル表色系の値を下記の表のとおりとする。</t>
  </si>
  <si>
    <t>・上記以外の構造の垣又はさくで，表面にしっくい塗り，石張り又はこれらに類する仕上げが施されているもの</t>
  </si>
  <si>
    <t>道路に面して
設ける垣・さく</t>
  </si>
  <si>
    <t>塀・
さく</t>
  </si>
  <si>
    <t>1/2</t>
  </si>
  <si>
    <t>・屋根は、和瓦（Ｊ形瓦）等を用いた傾斜屋根とする。
　(周辺との美観，風致を損なわないものであれば一部でも可能)</t>
  </si>
  <si>
    <t>・外壁及び腰壁は，木材，漆喰，石張り等の自然素材等を用いた和風仕上げとする。</t>
  </si>
  <si>
    <t>・窓には，可能な限り和風面格子を取り付ける。</t>
  </si>
  <si>
    <t>・広告物及び看板は，木製を基本とし，落ち着きのある和風のイメージで統一する。</t>
  </si>
  <si>
    <t>・建物のアプローチは，敷地が面する通りとの連続性や調和に配慮した舗装，しつらえとする。</t>
  </si>
  <si>
    <t>2/3
(上限20万円)</t>
  </si>
  <si>
    <t>工事費（税込）</t>
  </si>
  <si>
    <t>（千円未満切捨て）</t>
  </si>
  <si>
    <t>合計（税込）</t>
  </si>
  <si>
    <t>設計費（税込）</t>
  </si>
  <si>
    <t>※補助金交付要綱（備考欄）により、千円未満切り捨て</t>
  </si>
  <si>
    <t>1/2
(上限100万円)</t>
  </si>
  <si>
    <t>(上限120万円)</t>
  </si>
  <si>
    <t>・通りから見える開口部は，木製又は和風サッシとする。</t>
  </si>
  <si>
    <t>・テレビアンテナ，高架水槽，屋上階段室，冷暖房機の室外機，ダクト等の配管等は通りから目立たないところに設置し，又は和風装飾のルーバー，面格子等で隠すようにする。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</si>
</sst>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\ &quot;円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9"/>
      <name val="Calibri"/>
      <family val="3"/>
    </font>
    <font>
      <b/>
      <sz val="12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 diagonalDown="1">
      <left style="thin"/>
      <right style="thin"/>
      <top style="double"/>
      <bottom style="thin"/>
      <diagonal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vertical="center"/>
    </xf>
    <xf numFmtId="0" fontId="47" fillId="0" borderId="11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center" wrapText="1"/>
    </xf>
    <xf numFmtId="0" fontId="46" fillId="0" borderId="13" xfId="0" applyFont="1" applyBorder="1" applyAlignment="1">
      <alignment vertical="center"/>
    </xf>
    <xf numFmtId="0" fontId="47" fillId="0" borderId="13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/>
    </xf>
    <xf numFmtId="0" fontId="46" fillId="0" borderId="10" xfId="0" applyFont="1" applyBorder="1" applyAlignment="1">
      <alignment horizontal="left" vertical="top"/>
    </xf>
    <xf numFmtId="0" fontId="46" fillId="0" borderId="11" xfId="0" applyFont="1" applyBorder="1" applyAlignment="1">
      <alignment vertical="top"/>
    </xf>
    <xf numFmtId="0" fontId="46" fillId="0" borderId="12" xfId="0" applyFont="1" applyBorder="1" applyAlignment="1">
      <alignment vertical="top"/>
    </xf>
    <xf numFmtId="0" fontId="47" fillId="0" borderId="1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6" fillId="0" borderId="16" xfId="0" applyFont="1" applyBorder="1" applyAlignment="1">
      <alignment vertical="center"/>
    </xf>
    <xf numFmtId="0" fontId="47" fillId="0" borderId="17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/>
    </xf>
    <xf numFmtId="0" fontId="46" fillId="0" borderId="18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7" fillId="0" borderId="19" xfId="0" applyFont="1" applyBorder="1" applyAlignment="1">
      <alignment horizontal="left" vertical="top" wrapText="1"/>
    </xf>
    <xf numFmtId="0" fontId="46" fillId="0" borderId="15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7" fillId="0" borderId="20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left" vertical="top"/>
    </xf>
    <xf numFmtId="0" fontId="4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6" fillId="0" borderId="19" xfId="0" applyFont="1" applyBorder="1" applyAlignment="1">
      <alignment vertical="center"/>
    </xf>
    <xf numFmtId="0" fontId="47" fillId="0" borderId="14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/>
    </xf>
    <xf numFmtId="0" fontId="47" fillId="0" borderId="22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/>
    </xf>
    <xf numFmtId="0" fontId="47" fillId="0" borderId="23" xfId="0" applyFont="1" applyFill="1" applyBorder="1" applyAlignment="1">
      <alignment horizontal="left" vertical="center"/>
    </xf>
    <xf numFmtId="0" fontId="47" fillId="0" borderId="21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9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vertical="center" wrapText="1"/>
    </xf>
    <xf numFmtId="0" fontId="46" fillId="2" borderId="10" xfId="0" applyFont="1" applyFill="1" applyBorder="1" applyAlignment="1">
      <alignment horizontal="center" vertical="center" wrapText="1"/>
    </xf>
    <xf numFmtId="0" fontId="47" fillId="33" borderId="23" xfId="0" applyNumberFormat="1" applyFont="1" applyFill="1" applyBorder="1" applyAlignment="1">
      <alignment vertical="center" textRotation="255" wrapText="1"/>
    </xf>
    <xf numFmtId="181" fontId="47" fillId="0" borderId="10" xfId="0" applyNumberFormat="1" applyFont="1" applyBorder="1" applyAlignment="1">
      <alignment horizontal="right" vertical="center" wrapText="1"/>
    </xf>
    <xf numFmtId="181" fontId="47" fillId="33" borderId="10" xfId="0" applyNumberFormat="1" applyFont="1" applyFill="1" applyBorder="1" applyAlignment="1">
      <alignment horizontal="right" vertical="center" wrapText="1"/>
    </xf>
    <xf numFmtId="181" fontId="47" fillId="0" borderId="24" xfId="0" applyNumberFormat="1" applyFont="1" applyBorder="1" applyAlignment="1">
      <alignment horizontal="right" vertical="center" wrapText="1"/>
    </xf>
    <xf numFmtId="181" fontId="46" fillId="0" borderId="13" xfId="0" applyNumberFormat="1" applyFont="1" applyBorder="1" applyAlignment="1">
      <alignment horizontal="center" vertical="center"/>
    </xf>
    <xf numFmtId="181" fontId="46" fillId="0" borderId="12" xfId="0" applyNumberFormat="1" applyFont="1" applyBorder="1" applyAlignment="1">
      <alignment vertical="center"/>
    </xf>
    <xf numFmtId="181" fontId="47" fillId="0" borderId="25" xfId="0" applyNumberFormat="1" applyFont="1" applyFill="1" applyBorder="1" applyAlignment="1">
      <alignment horizontal="right" vertical="center" wrapText="1"/>
    </xf>
    <xf numFmtId="0" fontId="46" fillId="0" borderId="25" xfId="0" applyFont="1" applyBorder="1" applyAlignment="1" quotePrefix="1">
      <alignment horizontal="center" vertical="center" wrapText="1"/>
    </xf>
    <xf numFmtId="181" fontId="46" fillId="0" borderId="25" xfId="0" applyNumberFormat="1" applyFont="1" applyBorder="1" applyAlignment="1">
      <alignment horizontal="right" vertical="center"/>
    </xf>
    <xf numFmtId="0" fontId="46" fillId="0" borderId="12" xfId="0" applyFont="1" applyBorder="1" applyAlignment="1" quotePrefix="1">
      <alignment horizontal="center" vertical="center" wrapText="1"/>
    </xf>
    <xf numFmtId="181" fontId="46" fillId="0" borderId="12" xfId="0" applyNumberFormat="1" applyFont="1" applyBorder="1" applyAlignment="1">
      <alignment horizontal="right" vertical="center"/>
    </xf>
    <xf numFmtId="181" fontId="46" fillId="0" borderId="25" xfId="0" applyNumberFormat="1" applyFont="1" applyBorder="1" applyAlignment="1">
      <alignment vertical="center"/>
    </xf>
    <xf numFmtId="181" fontId="47" fillId="0" borderId="24" xfId="0" applyNumberFormat="1" applyFont="1" applyFill="1" applyBorder="1" applyAlignment="1">
      <alignment horizontal="right" vertical="center" wrapText="1"/>
    </xf>
    <xf numFmtId="181" fontId="47" fillId="0" borderId="11" xfId="0" applyNumberFormat="1" applyFont="1" applyFill="1" applyBorder="1" applyAlignment="1">
      <alignment horizontal="right" vertical="center" wrapText="1"/>
    </xf>
    <xf numFmtId="0" fontId="47" fillId="0" borderId="26" xfId="0" applyNumberFormat="1" applyFont="1" applyFill="1" applyBorder="1" applyAlignment="1">
      <alignment vertical="center" wrapText="1"/>
    </xf>
    <xf numFmtId="0" fontId="46" fillId="0" borderId="27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vertical="center"/>
    </xf>
    <xf numFmtId="0" fontId="46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left" vertical="top" wrapText="1"/>
    </xf>
    <xf numFmtId="0" fontId="46" fillId="0" borderId="24" xfId="0" applyFont="1" applyFill="1" applyBorder="1" applyAlignment="1">
      <alignment horizontal="left" vertical="top"/>
    </xf>
    <xf numFmtId="0" fontId="46" fillId="0" borderId="24" xfId="0" applyFont="1" applyFill="1" applyBorder="1" applyAlignment="1">
      <alignment vertical="center"/>
    </xf>
    <xf numFmtId="181" fontId="46" fillId="33" borderId="13" xfId="0" applyNumberFormat="1" applyFont="1" applyFill="1" applyBorder="1" applyAlignment="1">
      <alignment vertical="center"/>
    </xf>
    <xf numFmtId="181" fontId="46" fillId="33" borderId="12" xfId="0" applyNumberFormat="1" applyFont="1" applyFill="1" applyBorder="1" applyAlignment="1">
      <alignment vertical="center"/>
    </xf>
    <xf numFmtId="0" fontId="46" fillId="7" borderId="10" xfId="0" applyFont="1" applyFill="1" applyBorder="1" applyAlignment="1">
      <alignment horizontal="center" vertical="center" wrapText="1"/>
    </xf>
    <xf numFmtId="0" fontId="47" fillId="7" borderId="10" xfId="0" applyFont="1" applyFill="1" applyBorder="1" applyAlignment="1">
      <alignment horizontal="center" vertical="center"/>
    </xf>
    <xf numFmtId="0" fontId="47" fillId="7" borderId="10" xfId="0" applyFont="1" applyFill="1" applyBorder="1" applyAlignment="1">
      <alignment horizontal="center" vertical="center" wrapText="1"/>
    </xf>
    <xf numFmtId="181" fontId="47" fillId="0" borderId="26" xfId="0" applyNumberFormat="1" applyFont="1" applyFill="1" applyBorder="1" applyAlignment="1">
      <alignment horizontal="right" vertical="center" wrapText="1"/>
    </xf>
    <xf numFmtId="181" fontId="46" fillId="0" borderId="11" xfId="0" applyNumberFormat="1" applyFont="1" applyBorder="1" applyAlignment="1">
      <alignment vertical="center"/>
    </xf>
    <xf numFmtId="181" fontId="47" fillId="0" borderId="28" xfId="0" applyNumberFormat="1" applyFont="1" applyFill="1" applyBorder="1" applyAlignment="1">
      <alignment horizontal="right" vertical="center" wrapText="1"/>
    </xf>
    <xf numFmtId="181" fontId="46" fillId="0" borderId="24" xfId="0" applyNumberFormat="1" applyFont="1" applyFill="1" applyBorder="1" applyAlignment="1">
      <alignment horizontal="center" vertical="center" wrapText="1"/>
    </xf>
    <xf numFmtId="181" fontId="46" fillId="0" borderId="21" xfId="0" applyNumberFormat="1" applyFont="1" applyBorder="1" applyAlignment="1">
      <alignment vertical="center"/>
    </xf>
    <xf numFmtId="181" fontId="46" fillId="0" borderId="21" xfId="0" applyNumberFormat="1" applyFont="1" applyBorder="1" applyAlignment="1">
      <alignment horizontal="right" vertical="center"/>
    </xf>
    <xf numFmtId="181" fontId="46" fillId="0" borderId="0" xfId="0" applyNumberFormat="1" applyFont="1" applyBorder="1" applyAlignment="1">
      <alignment horizontal="right" vertical="center"/>
    </xf>
    <xf numFmtId="181" fontId="46" fillId="0" borderId="29" xfId="0" applyNumberFormat="1" applyFont="1" applyBorder="1" applyAlignment="1">
      <alignment vertical="center" shrinkToFit="1"/>
    </xf>
    <xf numFmtId="181" fontId="46" fillId="0" borderId="29" xfId="0" applyNumberFormat="1" applyFont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181" fontId="48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181" fontId="46" fillId="0" borderId="11" xfId="0" applyNumberFormat="1" applyFont="1" applyBorder="1" applyAlignment="1">
      <alignment horizontal="right" vertical="center"/>
    </xf>
    <xf numFmtId="181" fontId="46" fillId="0" borderId="13" xfId="0" applyNumberFormat="1" applyFont="1" applyBorder="1" applyAlignment="1">
      <alignment horizontal="right" vertical="center"/>
    </xf>
    <xf numFmtId="181" fontId="46" fillId="0" borderId="0" xfId="0" applyNumberFormat="1" applyFont="1" applyBorder="1" applyAlignment="1">
      <alignment horizontal="right" vertical="center"/>
    </xf>
    <xf numFmtId="181" fontId="46" fillId="0" borderId="12" xfId="0" applyNumberFormat="1" applyFont="1" applyBorder="1" applyAlignment="1">
      <alignment horizontal="right" vertical="center"/>
    </xf>
    <xf numFmtId="56" fontId="46" fillId="0" borderId="11" xfId="0" applyNumberFormat="1" applyFont="1" applyBorder="1" applyAlignment="1" quotePrefix="1">
      <alignment horizontal="center" vertical="center"/>
    </xf>
    <xf numFmtId="56" fontId="46" fillId="0" borderId="12" xfId="0" applyNumberFormat="1" applyFont="1" applyBorder="1" applyAlignment="1" quotePrefix="1">
      <alignment horizontal="center" vertical="center"/>
    </xf>
    <xf numFmtId="56" fontId="46" fillId="0" borderId="13" xfId="0" applyNumberFormat="1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20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shrinkToFit="1"/>
    </xf>
    <xf numFmtId="0" fontId="47" fillId="0" borderId="31" xfId="0" applyFont="1" applyBorder="1" applyAlignment="1">
      <alignment horizontal="center" vertical="center" shrinkToFit="1"/>
    </xf>
    <xf numFmtId="0" fontId="47" fillId="0" borderId="2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6" fillId="0" borderId="11" xfId="0" applyFont="1" applyBorder="1" applyAlignment="1" quotePrefix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top"/>
    </xf>
    <xf numFmtId="0" fontId="47" fillId="0" borderId="33" xfId="0" applyFont="1" applyFill="1" applyBorder="1" applyAlignment="1">
      <alignment horizontal="center" vertical="top"/>
    </xf>
    <xf numFmtId="0" fontId="47" fillId="0" borderId="34" xfId="0" applyFont="1" applyFill="1" applyBorder="1" applyAlignment="1">
      <alignment horizontal="center" vertical="top"/>
    </xf>
    <xf numFmtId="0" fontId="47" fillId="0" borderId="19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/>
    </xf>
    <xf numFmtId="0" fontId="46" fillId="0" borderId="13" xfId="0" applyFont="1" applyBorder="1" applyAlignment="1">
      <alignment horizontal="left" vertical="top"/>
    </xf>
    <xf numFmtId="0" fontId="47" fillId="33" borderId="11" xfId="0" applyFont="1" applyFill="1" applyBorder="1" applyAlignment="1">
      <alignment horizontal="center" vertical="center" textRotation="255" wrapText="1"/>
    </xf>
    <xf numFmtId="0" fontId="47" fillId="33" borderId="12" xfId="0" applyFont="1" applyFill="1" applyBorder="1" applyAlignment="1">
      <alignment horizontal="center" vertical="center" textRotation="255" wrapText="1"/>
    </xf>
    <xf numFmtId="0" fontId="47" fillId="33" borderId="13" xfId="0" applyFont="1" applyFill="1" applyBorder="1" applyAlignment="1">
      <alignment horizontal="center" vertical="center" textRotation="255" wrapText="1"/>
    </xf>
    <xf numFmtId="0" fontId="49" fillId="0" borderId="38" xfId="0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/>
    </xf>
    <xf numFmtId="0" fontId="50" fillId="0" borderId="39" xfId="0" applyFont="1" applyFill="1" applyBorder="1" applyAlignment="1">
      <alignment horizontal="center" vertical="center"/>
    </xf>
    <xf numFmtId="0" fontId="50" fillId="0" borderId="40" xfId="0" applyFont="1" applyFill="1" applyBorder="1" applyAlignment="1">
      <alignment horizontal="center" vertical="center"/>
    </xf>
    <xf numFmtId="181" fontId="46" fillId="0" borderId="11" xfId="0" applyNumberFormat="1" applyFont="1" applyBorder="1" applyAlignment="1">
      <alignment vertical="center"/>
    </xf>
    <xf numFmtId="181" fontId="46" fillId="0" borderId="13" xfId="0" applyNumberFormat="1" applyFont="1" applyBorder="1" applyAlignment="1">
      <alignment vertical="center"/>
    </xf>
    <xf numFmtId="181" fontId="46" fillId="0" borderId="12" xfId="0" applyNumberFormat="1" applyFont="1" applyBorder="1" applyAlignment="1">
      <alignment vertical="center"/>
    </xf>
    <xf numFmtId="0" fontId="47" fillId="33" borderId="20" xfId="0" applyFont="1" applyFill="1" applyBorder="1" applyAlignment="1">
      <alignment horizontal="center" vertical="center" wrapText="1" shrinkToFit="1"/>
    </xf>
    <xf numFmtId="0" fontId="47" fillId="33" borderId="30" xfId="0" applyFont="1" applyFill="1" applyBorder="1" applyAlignment="1">
      <alignment horizontal="center" vertical="center" wrapText="1" shrinkToFit="1"/>
    </xf>
    <xf numFmtId="0" fontId="47" fillId="33" borderId="31" xfId="0" applyFont="1" applyFill="1" applyBorder="1" applyAlignment="1">
      <alignment horizontal="center" vertical="center" wrapText="1" shrinkToFit="1"/>
    </xf>
    <xf numFmtId="0" fontId="47" fillId="0" borderId="20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47" fillId="33" borderId="11" xfId="0" applyNumberFormat="1" applyFont="1" applyFill="1" applyBorder="1" applyAlignment="1">
      <alignment horizontal="center" vertical="center" textRotation="255" wrapText="1"/>
    </xf>
    <xf numFmtId="0" fontId="47" fillId="33" borderId="12" xfId="0" applyNumberFormat="1" applyFont="1" applyFill="1" applyBorder="1" applyAlignment="1">
      <alignment horizontal="center" vertical="center" textRotation="255" wrapText="1"/>
    </xf>
    <xf numFmtId="0" fontId="47" fillId="33" borderId="13" xfId="0" applyNumberFormat="1" applyFont="1" applyFill="1" applyBorder="1" applyAlignment="1">
      <alignment horizontal="center" vertical="center" textRotation="255" wrapText="1"/>
    </xf>
    <xf numFmtId="0" fontId="46" fillId="0" borderId="10" xfId="0" applyFont="1" applyBorder="1" applyAlignment="1">
      <alignment horizontal="center" vertical="center" shrinkToFit="1"/>
    </xf>
    <xf numFmtId="0" fontId="47" fillId="0" borderId="18" xfId="0" applyNumberFormat="1" applyFont="1" applyBorder="1" applyAlignment="1">
      <alignment horizontal="center" vertical="center"/>
    </xf>
    <xf numFmtId="0" fontId="47" fillId="0" borderId="15" xfId="0" applyNumberFormat="1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 shrinkToFit="1"/>
    </xf>
    <xf numFmtId="0" fontId="47" fillId="0" borderId="14" xfId="0" applyFont="1" applyBorder="1" applyAlignment="1">
      <alignment horizontal="center" vertical="center" wrapText="1" shrinkToFit="1"/>
    </xf>
    <xf numFmtId="0" fontId="47" fillId="0" borderId="15" xfId="0" applyFont="1" applyBorder="1" applyAlignment="1">
      <alignment horizontal="center" vertical="center" wrapText="1" shrinkToFit="1"/>
    </xf>
    <xf numFmtId="0" fontId="47" fillId="0" borderId="17" xfId="0" applyFont="1" applyBorder="1" applyAlignment="1">
      <alignment horizontal="left" vertical="center" wrapText="1"/>
    </xf>
    <xf numFmtId="0" fontId="47" fillId="0" borderId="22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wrapText="1"/>
    </xf>
    <xf numFmtId="0" fontId="49" fillId="0" borderId="23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0" borderId="19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7" borderId="20" xfId="0" applyFont="1" applyFill="1" applyBorder="1" applyAlignment="1">
      <alignment horizontal="center" vertical="center"/>
    </xf>
    <xf numFmtId="0" fontId="47" fillId="7" borderId="30" xfId="0" applyFont="1" applyFill="1" applyBorder="1" applyAlignment="1">
      <alignment horizontal="center" vertical="center"/>
    </xf>
    <xf numFmtId="0" fontId="47" fillId="7" borderId="31" xfId="0" applyFont="1" applyFill="1" applyBorder="1" applyAlignment="1">
      <alignment horizontal="center" vertical="center"/>
    </xf>
    <xf numFmtId="0" fontId="47" fillId="0" borderId="20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31" xfId="0" applyFont="1" applyBorder="1" applyAlignment="1">
      <alignment horizontal="left" vertical="center" wrapText="1"/>
    </xf>
    <xf numFmtId="0" fontId="47" fillId="2" borderId="20" xfId="0" applyFont="1" applyFill="1" applyBorder="1" applyAlignment="1">
      <alignment horizontal="center" vertical="center"/>
    </xf>
    <xf numFmtId="0" fontId="47" fillId="2" borderId="30" xfId="0" applyFont="1" applyFill="1" applyBorder="1" applyAlignment="1">
      <alignment horizontal="center" vertical="center"/>
    </xf>
    <xf numFmtId="0" fontId="47" fillId="2" borderId="31" xfId="0" applyFont="1" applyFill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7" fillId="0" borderId="26" xfId="0" applyFont="1" applyFill="1" applyBorder="1" applyAlignment="1">
      <alignment horizontal="left" vertical="center" wrapText="1"/>
    </xf>
    <xf numFmtId="0" fontId="47" fillId="0" borderId="41" xfId="0" applyFont="1" applyFill="1" applyBorder="1" applyAlignment="1">
      <alignment horizontal="left" vertical="center" wrapText="1"/>
    </xf>
    <xf numFmtId="0" fontId="47" fillId="0" borderId="42" xfId="0" applyFont="1" applyFill="1" applyBorder="1" applyAlignment="1">
      <alignment horizontal="left" vertical="center" wrapText="1"/>
    </xf>
    <xf numFmtId="0" fontId="47" fillId="0" borderId="22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view="pageBreakPreview" zoomScale="85" zoomScaleSheetLayoutView="85" zoomScalePageLayoutView="75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5" sqref="C25:P25"/>
    </sheetView>
  </sheetViews>
  <sheetFormatPr defaultColWidth="9.00390625" defaultRowHeight="13.5"/>
  <cols>
    <col min="1" max="2" width="6.125" style="0" customWidth="1"/>
    <col min="3" max="3" width="14.00390625" style="0" customWidth="1"/>
    <col min="4" max="4" width="6.625" style="44" customWidth="1"/>
    <col min="5" max="5" width="3.625" style="1" customWidth="1"/>
    <col min="6" max="6" width="42.625" style="0" customWidth="1"/>
    <col min="7" max="7" width="10.25390625" style="0" customWidth="1"/>
    <col min="8" max="8" width="3.875" style="0" customWidth="1"/>
    <col min="9" max="10" width="9.625" style="0" customWidth="1"/>
    <col min="11" max="11" width="3.50390625" style="0" customWidth="1"/>
    <col min="12" max="12" width="38.50390625" style="0" customWidth="1"/>
    <col min="13" max="13" width="11.625" style="0" customWidth="1"/>
    <col min="14" max="14" width="3.625" style="0" customWidth="1"/>
    <col min="15" max="16" width="9.625" style="0" customWidth="1"/>
    <col min="17" max="17" width="34.50390625" style="0" customWidth="1"/>
    <col min="18" max="18" width="19.75390625" style="0" customWidth="1"/>
    <col min="19" max="19" width="17.625" style="0" customWidth="1"/>
    <col min="20" max="20" width="8.50390625" style="0" bestFit="1" customWidth="1"/>
    <col min="21" max="21" width="15.875" style="0" bestFit="1" customWidth="1"/>
    <col min="22" max="22" width="13.375" style="0" bestFit="1" customWidth="1"/>
  </cols>
  <sheetData>
    <row r="1" spans="1:22" ht="18.75">
      <c r="A1" s="2" t="s">
        <v>12</v>
      </c>
      <c r="B1" s="2"/>
      <c r="C1" s="3"/>
      <c r="D1" s="4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7.5" customHeight="1">
      <c r="A2" s="3"/>
      <c r="B2" s="3"/>
      <c r="C2" s="3"/>
      <c r="D2" s="4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48" customFormat="1" ht="28.5">
      <c r="A3" s="40" t="s">
        <v>0</v>
      </c>
      <c r="B3" s="126" t="s">
        <v>1</v>
      </c>
      <c r="C3" s="171"/>
      <c r="D3" s="127"/>
      <c r="E3" s="200" t="s">
        <v>32</v>
      </c>
      <c r="F3" s="201"/>
      <c r="G3" s="201"/>
      <c r="H3" s="202"/>
      <c r="I3" s="66" t="s">
        <v>68</v>
      </c>
      <c r="J3" s="66" t="s">
        <v>14</v>
      </c>
      <c r="K3" s="194" t="s">
        <v>8</v>
      </c>
      <c r="L3" s="195"/>
      <c r="M3" s="195"/>
      <c r="N3" s="196"/>
      <c r="O3" s="90" t="s">
        <v>13</v>
      </c>
      <c r="P3" s="90" t="s">
        <v>14</v>
      </c>
      <c r="Q3" s="91" t="s">
        <v>9</v>
      </c>
      <c r="R3" s="91" t="s">
        <v>15</v>
      </c>
      <c r="S3" s="92" t="s">
        <v>16</v>
      </c>
      <c r="T3" s="92" t="s">
        <v>10</v>
      </c>
      <c r="U3" s="91" t="s">
        <v>18</v>
      </c>
      <c r="V3" s="91" t="s">
        <v>17</v>
      </c>
    </row>
    <row r="4" spans="1:22" ht="40.5">
      <c r="A4" s="149" t="s">
        <v>52</v>
      </c>
      <c r="B4" s="115" t="s">
        <v>50</v>
      </c>
      <c r="C4" s="115" t="s">
        <v>28</v>
      </c>
      <c r="D4" s="131" t="s">
        <v>30</v>
      </c>
      <c r="E4" s="175" t="s">
        <v>29</v>
      </c>
      <c r="F4" s="176"/>
      <c r="G4" s="176"/>
      <c r="H4" s="177"/>
      <c r="I4" s="6"/>
      <c r="J4" s="6"/>
      <c r="K4" s="175" t="s">
        <v>87</v>
      </c>
      <c r="L4" s="176"/>
      <c r="M4" s="176"/>
      <c r="N4" s="177"/>
      <c r="O4" s="7"/>
      <c r="P4" s="7"/>
      <c r="Q4" s="8" t="s">
        <v>24</v>
      </c>
      <c r="R4" s="9"/>
      <c r="S4" s="108">
        <f>MIN(Q7,R7)</f>
        <v>0</v>
      </c>
      <c r="T4" s="112" t="s">
        <v>86</v>
      </c>
      <c r="U4" s="108">
        <f>Q7*0.5</f>
        <v>0</v>
      </c>
      <c r="V4" s="108">
        <f>INT(S4*0.5)</f>
        <v>0</v>
      </c>
    </row>
    <row r="5" spans="1:22" ht="33" customHeight="1">
      <c r="A5" s="150"/>
      <c r="B5" s="116"/>
      <c r="C5" s="116"/>
      <c r="D5" s="133"/>
      <c r="E5" s="178"/>
      <c r="F5" s="179"/>
      <c r="G5" s="179"/>
      <c r="H5" s="180"/>
      <c r="I5" s="10"/>
      <c r="J5" s="11"/>
      <c r="K5" s="188" t="s">
        <v>2</v>
      </c>
      <c r="L5" s="189"/>
      <c r="M5" s="189"/>
      <c r="N5" s="190"/>
      <c r="O5" s="12"/>
      <c r="P5" s="13"/>
      <c r="Q5" s="14"/>
      <c r="R5" s="15"/>
      <c r="S5" s="111"/>
      <c r="T5" s="113"/>
      <c r="U5" s="111"/>
      <c r="V5" s="111"/>
    </row>
    <row r="6" spans="1:22" ht="15" customHeight="1">
      <c r="A6" s="150"/>
      <c r="B6" s="116"/>
      <c r="C6" s="116"/>
      <c r="D6" s="41" t="s">
        <v>31</v>
      </c>
      <c r="E6" s="197" t="s">
        <v>33</v>
      </c>
      <c r="F6" s="198"/>
      <c r="G6" s="198"/>
      <c r="H6" s="199"/>
      <c r="I6" s="16"/>
      <c r="J6" s="10"/>
      <c r="K6" s="197" t="s">
        <v>33</v>
      </c>
      <c r="L6" s="198"/>
      <c r="M6" s="198"/>
      <c r="N6" s="199"/>
      <c r="O6" s="17"/>
      <c r="P6" s="17"/>
      <c r="Q6" s="14"/>
      <c r="R6" s="15"/>
      <c r="S6" s="111"/>
      <c r="T6" s="113"/>
      <c r="U6" s="111"/>
      <c r="V6" s="111"/>
    </row>
    <row r="7" spans="1:22" ht="18.75" customHeight="1">
      <c r="A7" s="150"/>
      <c r="B7" s="116"/>
      <c r="C7" s="162" t="s">
        <v>58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4"/>
      <c r="Q7" s="68">
        <v>0</v>
      </c>
      <c r="R7" s="68">
        <v>0</v>
      </c>
      <c r="S7" s="109"/>
      <c r="T7" s="114"/>
      <c r="U7" s="109"/>
      <c r="V7" s="109"/>
    </row>
    <row r="8" spans="1:22" ht="40.5">
      <c r="A8" s="150"/>
      <c r="B8" s="116"/>
      <c r="C8" s="115" t="s">
        <v>3</v>
      </c>
      <c r="D8" s="5" t="s">
        <v>30</v>
      </c>
      <c r="E8" s="121" t="s">
        <v>45</v>
      </c>
      <c r="F8" s="122"/>
      <c r="G8" s="122"/>
      <c r="H8" s="123"/>
      <c r="I8" s="18"/>
      <c r="J8" s="6"/>
      <c r="K8" s="197" t="s">
        <v>88</v>
      </c>
      <c r="L8" s="198"/>
      <c r="M8" s="198"/>
      <c r="N8" s="199"/>
      <c r="O8" s="19"/>
      <c r="P8" s="7"/>
      <c r="Q8" s="8" t="s">
        <v>24</v>
      </c>
      <c r="R8" s="9"/>
      <c r="S8" s="108">
        <f>MIN(Q18,R18)</f>
        <v>0</v>
      </c>
      <c r="T8" s="112" t="s">
        <v>86</v>
      </c>
      <c r="U8" s="108">
        <f>Q18*0.5</f>
        <v>0</v>
      </c>
      <c r="V8" s="108">
        <f>INT(S8*0.5)</f>
        <v>0</v>
      </c>
    </row>
    <row r="9" spans="1:22" ht="35.25" customHeight="1">
      <c r="A9" s="150"/>
      <c r="B9" s="116"/>
      <c r="C9" s="116"/>
      <c r="D9" s="131" t="s">
        <v>31</v>
      </c>
      <c r="E9" s="188" t="s">
        <v>82</v>
      </c>
      <c r="F9" s="189"/>
      <c r="G9" s="189"/>
      <c r="H9" s="190"/>
      <c r="I9" s="11"/>
      <c r="J9" s="11"/>
      <c r="K9" s="188" t="s">
        <v>34</v>
      </c>
      <c r="L9" s="189"/>
      <c r="M9" s="189"/>
      <c r="N9" s="190"/>
      <c r="O9" s="13"/>
      <c r="P9" s="13"/>
      <c r="Q9" s="14"/>
      <c r="R9" s="15"/>
      <c r="S9" s="111"/>
      <c r="T9" s="113"/>
      <c r="U9" s="111"/>
      <c r="V9" s="111"/>
    </row>
    <row r="10" spans="1:22" ht="14.25">
      <c r="A10" s="150"/>
      <c r="B10" s="116"/>
      <c r="C10" s="116"/>
      <c r="D10" s="132"/>
      <c r="E10" s="61"/>
      <c r="F10" s="5" t="s">
        <v>70</v>
      </c>
      <c r="G10" s="5" t="s">
        <v>71</v>
      </c>
      <c r="H10" s="62"/>
      <c r="I10" s="11"/>
      <c r="J10" s="11"/>
      <c r="K10" s="49"/>
      <c r="L10" s="5" t="s">
        <v>70</v>
      </c>
      <c r="M10" s="5" t="s">
        <v>71</v>
      </c>
      <c r="N10" s="50"/>
      <c r="O10" s="13"/>
      <c r="P10" s="20"/>
      <c r="Q10" s="14"/>
      <c r="R10" s="15"/>
      <c r="S10" s="111"/>
      <c r="T10" s="113"/>
      <c r="U10" s="111"/>
      <c r="V10" s="111"/>
    </row>
    <row r="11" spans="1:22" ht="14.25">
      <c r="A11" s="150"/>
      <c r="B11" s="116"/>
      <c r="C11" s="116"/>
      <c r="D11" s="132"/>
      <c r="E11" s="61"/>
      <c r="F11" s="47" t="s">
        <v>72</v>
      </c>
      <c r="G11" s="5" t="s">
        <v>73</v>
      </c>
      <c r="H11" s="62"/>
      <c r="I11" s="11"/>
      <c r="J11" s="11"/>
      <c r="K11" s="39"/>
      <c r="L11" s="21" t="s">
        <v>74</v>
      </c>
      <c r="M11" s="5" t="s">
        <v>73</v>
      </c>
      <c r="N11" s="51"/>
      <c r="O11" s="13"/>
      <c r="P11" s="20"/>
      <c r="Q11" s="14"/>
      <c r="R11" s="15"/>
      <c r="S11" s="111"/>
      <c r="T11" s="113"/>
      <c r="U11" s="111"/>
      <c r="V11" s="111"/>
    </row>
    <row r="12" spans="1:22" ht="14.25">
      <c r="A12" s="150"/>
      <c r="B12" s="116"/>
      <c r="C12" s="116"/>
      <c r="D12" s="132"/>
      <c r="E12" s="61"/>
      <c r="F12" s="47" t="s">
        <v>74</v>
      </c>
      <c r="G12" s="5" t="s">
        <v>75</v>
      </c>
      <c r="H12" s="62"/>
      <c r="I12" s="11"/>
      <c r="J12" s="11"/>
      <c r="K12" s="39"/>
      <c r="L12" s="52" t="s">
        <v>77</v>
      </c>
      <c r="M12" s="29" t="s">
        <v>81</v>
      </c>
      <c r="N12" s="51"/>
      <c r="O12" s="13"/>
      <c r="P12" s="20"/>
      <c r="Q12" s="14"/>
      <c r="R12" s="15"/>
      <c r="S12" s="111"/>
      <c r="T12" s="113"/>
      <c r="U12" s="111"/>
      <c r="V12" s="111"/>
    </row>
    <row r="13" spans="1:22" ht="18.75" customHeight="1">
      <c r="A13" s="150"/>
      <c r="B13" s="116"/>
      <c r="C13" s="116"/>
      <c r="D13" s="132"/>
      <c r="E13" s="61"/>
      <c r="F13" s="63" t="s">
        <v>78</v>
      </c>
      <c r="G13" s="131" t="s">
        <v>76</v>
      </c>
      <c r="H13" s="62"/>
      <c r="I13" s="11"/>
      <c r="J13" s="11"/>
      <c r="K13" s="188" t="s">
        <v>69</v>
      </c>
      <c r="L13" s="189"/>
      <c r="M13" s="189"/>
      <c r="N13" s="190"/>
      <c r="O13" s="13"/>
      <c r="P13" s="20"/>
      <c r="Q13" s="14"/>
      <c r="R13" s="15"/>
      <c r="S13" s="111"/>
      <c r="T13" s="113"/>
      <c r="U13" s="111"/>
      <c r="V13" s="111"/>
    </row>
    <row r="14" spans="1:22" ht="14.25">
      <c r="A14" s="150"/>
      <c r="B14" s="116"/>
      <c r="C14" s="116"/>
      <c r="D14" s="132"/>
      <c r="E14" s="61"/>
      <c r="F14" s="64" t="s">
        <v>79</v>
      </c>
      <c r="G14" s="132"/>
      <c r="H14" s="62"/>
      <c r="I14" s="11"/>
      <c r="J14" s="11"/>
      <c r="K14" s="188"/>
      <c r="L14" s="189"/>
      <c r="M14" s="189"/>
      <c r="N14" s="190"/>
      <c r="O14" s="13"/>
      <c r="P14" s="20"/>
      <c r="Q14" s="14"/>
      <c r="R14" s="15"/>
      <c r="S14" s="111"/>
      <c r="T14" s="113"/>
      <c r="U14" s="111"/>
      <c r="V14" s="111"/>
    </row>
    <row r="15" spans="1:22" ht="14.25">
      <c r="A15" s="150"/>
      <c r="B15" s="116"/>
      <c r="C15" s="116"/>
      <c r="D15" s="132"/>
      <c r="E15" s="61"/>
      <c r="F15" s="65" t="s">
        <v>80</v>
      </c>
      <c r="G15" s="133"/>
      <c r="H15" s="62"/>
      <c r="I15" s="11"/>
      <c r="J15" s="11"/>
      <c r="K15" s="49"/>
      <c r="L15" s="53"/>
      <c r="M15" s="53"/>
      <c r="N15" s="50"/>
      <c r="O15" s="13"/>
      <c r="P15" s="20"/>
      <c r="Q15" s="14"/>
      <c r="R15" s="15"/>
      <c r="S15" s="111"/>
      <c r="T15" s="113"/>
      <c r="U15" s="111"/>
      <c r="V15" s="111"/>
    </row>
    <row r="16" spans="1:22" ht="14.25">
      <c r="A16" s="150"/>
      <c r="B16" s="116"/>
      <c r="C16" s="116"/>
      <c r="D16" s="132"/>
      <c r="E16" s="61"/>
      <c r="F16" s="47" t="s">
        <v>77</v>
      </c>
      <c r="G16" s="5" t="s">
        <v>45</v>
      </c>
      <c r="H16" s="62"/>
      <c r="I16" s="11"/>
      <c r="J16" s="11"/>
      <c r="K16" s="49"/>
      <c r="L16" s="53"/>
      <c r="M16" s="53"/>
      <c r="N16" s="50"/>
      <c r="O16" s="13"/>
      <c r="P16" s="20"/>
      <c r="Q16" s="14"/>
      <c r="R16" s="15"/>
      <c r="S16" s="111"/>
      <c r="T16" s="113"/>
      <c r="U16" s="111"/>
      <c r="V16" s="111"/>
    </row>
    <row r="17" spans="1:22" ht="21" customHeight="1">
      <c r="A17" s="150"/>
      <c r="B17" s="116"/>
      <c r="C17" s="117"/>
      <c r="D17" s="133"/>
      <c r="E17" s="191" t="s">
        <v>35</v>
      </c>
      <c r="F17" s="192"/>
      <c r="G17" s="192"/>
      <c r="H17" s="193"/>
      <c r="I17" s="22"/>
      <c r="J17" s="22"/>
      <c r="K17" s="191"/>
      <c r="L17" s="192"/>
      <c r="M17" s="192"/>
      <c r="N17" s="193"/>
      <c r="O17" s="23"/>
      <c r="P17" s="24"/>
      <c r="Q17" s="25"/>
      <c r="R17" s="15"/>
      <c r="S17" s="111"/>
      <c r="T17" s="113"/>
      <c r="U17" s="111"/>
      <c r="V17" s="111"/>
    </row>
    <row r="18" spans="1:22" ht="20.25" customHeight="1">
      <c r="A18" s="150"/>
      <c r="B18" s="116"/>
      <c r="C18" s="162" t="s">
        <v>59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4"/>
      <c r="Q18" s="68">
        <v>0</v>
      </c>
      <c r="R18" s="68">
        <v>0</v>
      </c>
      <c r="S18" s="109"/>
      <c r="T18" s="114"/>
      <c r="U18" s="109"/>
      <c r="V18" s="109"/>
    </row>
    <row r="19" spans="1:22" ht="18" customHeight="1">
      <c r="A19" s="150"/>
      <c r="B19" s="116"/>
      <c r="C19" s="115" t="s">
        <v>4</v>
      </c>
      <c r="D19" s="131" t="s">
        <v>30</v>
      </c>
      <c r="E19" s="128" t="s">
        <v>45</v>
      </c>
      <c r="F19" s="215"/>
      <c r="G19" s="215"/>
      <c r="H19" s="216"/>
      <c r="I19" s="143"/>
      <c r="J19" s="143"/>
      <c r="K19" s="175" t="s">
        <v>100</v>
      </c>
      <c r="L19" s="176"/>
      <c r="M19" s="176"/>
      <c r="N19" s="177"/>
      <c r="O19" s="7"/>
      <c r="P19" s="7"/>
      <c r="Q19" s="8" t="s">
        <v>25</v>
      </c>
      <c r="R19" s="9"/>
      <c r="S19" s="108">
        <f>MIN(Q23,R23)</f>
        <v>0</v>
      </c>
      <c r="T19" s="134" t="s">
        <v>86</v>
      </c>
      <c r="U19" s="108">
        <f>Q23*0.5</f>
        <v>0</v>
      </c>
      <c r="V19" s="108">
        <f>INT(S19*0.5)</f>
        <v>0</v>
      </c>
    </row>
    <row r="20" spans="1:22" ht="18" customHeight="1">
      <c r="A20" s="150"/>
      <c r="B20" s="116"/>
      <c r="C20" s="116"/>
      <c r="D20" s="132"/>
      <c r="E20" s="129"/>
      <c r="F20" s="217"/>
      <c r="G20" s="217"/>
      <c r="H20" s="218"/>
      <c r="I20" s="144"/>
      <c r="J20" s="144"/>
      <c r="K20" s="188" t="s">
        <v>89</v>
      </c>
      <c r="L20" s="189"/>
      <c r="M20" s="189"/>
      <c r="N20" s="190"/>
      <c r="O20" s="106"/>
      <c r="P20" s="13"/>
      <c r="Q20" s="14"/>
      <c r="R20" s="15"/>
      <c r="S20" s="111"/>
      <c r="T20" s="136"/>
      <c r="U20" s="111"/>
      <c r="V20" s="111"/>
    </row>
    <row r="21" spans="1:22" ht="14.25">
      <c r="A21" s="150"/>
      <c r="B21" s="116"/>
      <c r="C21" s="116"/>
      <c r="D21" s="133"/>
      <c r="E21" s="129"/>
      <c r="F21" s="217"/>
      <c r="G21" s="217"/>
      <c r="H21" s="218"/>
      <c r="I21" s="144"/>
      <c r="J21" s="144"/>
      <c r="K21" s="188" t="s">
        <v>5</v>
      </c>
      <c r="L21" s="189"/>
      <c r="M21" s="189"/>
      <c r="N21" s="190"/>
      <c r="O21" s="13"/>
      <c r="P21" s="13"/>
      <c r="Q21" s="14"/>
      <c r="R21" s="15"/>
      <c r="S21" s="111"/>
      <c r="T21" s="136"/>
      <c r="U21" s="111"/>
      <c r="V21" s="111"/>
    </row>
    <row r="22" spans="1:22" ht="18" customHeight="1">
      <c r="A22" s="150"/>
      <c r="B22" s="116"/>
      <c r="C22" s="117"/>
      <c r="D22" s="107" t="s">
        <v>31</v>
      </c>
      <c r="E22" s="126" t="s">
        <v>45</v>
      </c>
      <c r="F22" s="171"/>
      <c r="G22" s="171"/>
      <c r="H22" s="127"/>
      <c r="I22" s="145"/>
      <c r="J22" s="145"/>
      <c r="K22" s="197" t="s">
        <v>6</v>
      </c>
      <c r="L22" s="198"/>
      <c r="M22" s="198"/>
      <c r="N22" s="199"/>
      <c r="O22" s="23"/>
      <c r="P22" s="23"/>
      <c r="Q22" s="25"/>
      <c r="R22" s="15"/>
      <c r="S22" s="111"/>
      <c r="T22" s="136"/>
      <c r="U22" s="111"/>
      <c r="V22" s="111"/>
    </row>
    <row r="23" spans="1:22" ht="21.75" customHeight="1">
      <c r="A23" s="150"/>
      <c r="B23" s="117"/>
      <c r="C23" s="162" t="s">
        <v>60</v>
      </c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4"/>
      <c r="Q23" s="68">
        <v>0</v>
      </c>
      <c r="R23" s="68">
        <v>0</v>
      </c>
      <c r="S23" s="109"/>
      <c r="T23" s="135"/>
      <c r="U23" s="109"/>
      <c r="V23" s="109"/>
    </row>
    <row r="24" spans="1:22" ht="63.75" customHeight="1">
      <c r="A24" s="150"/>
      <c r="B24" s="115" t="s">
        <v>51</v>
      </c>
      <c r="C24" s="124" t="s">
        <v>27</v>
      </c>
      <c r="D24" s="125"/>
      <c r="E24" s="197" t="s">
        <v>26</v>
      </c>
      <c r="F24" s="198"/>
      <c r="G24" s="198"/>
      <c r="H24" s="199"/>
      <c r="I24" s="18"/>
      <c r="J24" s="38"/>
      <c r="K24" s="197" t="s">
        <v>101</v>
      </c>
      <c r="L24" s="198"/>
      <c r="M24" s="198"/>
      <c r="N24" s="199"/>
      <c r="O24" s="18"/>
      <c r="P24" s="7"/>
      <c r="Q24" s="26" t="s">
        <v>19</v>
      </c>
      <c r="R24" s="9"/>
      <c r="S24" s="108">
        <f>MIN(Q25,R25)</f>
        <v>0</v>
      </c>
      <c r="T24" s="134" t="s">
        <v>86</v>
      </c>
      <c r="U24" s="108">
        <f>Q25*0.5</f>
        <v>0</v>
      </c>
      <c r="V24" s="108">
        <f>INT(S24*0.5)</f>
        <v>0</v>
      </c>
    </row>
    <row r="25" spans="1:22" ht="22.5" customHeight="1">
      <c r="A25" s="150"/>
      <c r="B25" s="117"/>
      <c r="C25" s="162" t="s">
        <v>61</v>
      </c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4"/>
      <c r="Q25" s="68">
        <v>0</v>
      </c>
      <c r="R25" s="68">
        <v>0</v>
      </c>
      <c r="S25" s="109"/>
      <c r="T25" s="135"/>
      <c r="U25" s="109"/>
      <c r="V25" s="109"/>
    </row>
    <row r="26" spans="1:22" ht="34.5" customHeight="1">
      <c r="A26" s="150"/>
      <c r="B26" s="168" t="s">
        <v>36</v>
      </c>
      <c r="C26" s="128" t="s">
        <v>7</v>
      </c>
      <c r="D26" s="118" t="s">
        <v>30</v>
      </c>
      <c r="E26" s="175" t="s">
        <v>43</v>
      </c>
      <c r="F26" s="176"/>
      <c r="G26" s="176"/>
      <c r="H26" s="177"/>
      <c r="I26" s="18"/>
      <c r="J26" s="6"/>
      <c r="K26" s="175" t="s">
        <v>90</v>
      </c>
      <c r="L26" s="176"/>
      <c r="M26" s="176"/>
      <c r="N26" s="177"/>
      <c r="O26" s="18"/>
      <c r="P26" s="7"/>
      <c r="Q26" s="27" t="s">
        <v>19</v>
      </c>
      <c r="R26" s="38"/>
      <c r="S26" s="108">
        <f>MIN(Q32,R32)</f>
        <v>0</v>
      </c>
      <c r="T26" s="134" t="s">
        <v>86</v>
      </c>
      <c r="U26" s="108">
        <f>Q32*0.5</f>
        <v>0</v>
      </c>
      <c r="V26" s="108">
        <f>INT(S26*0.5)</f>
        <v>0</v>
      </c>
    </row>
    <row r="27" spans="1:22" ht="37.5" customHeight="1">
      <c r="A27" s="150"/>
      <c r="B27" s="168"/>
      <c r="C27" s="129"/>
      <c r="D27" s="119"/>
      <c r="E27" s="188" t="s">
        <v>42</v>
      </c>
      <c r="F27" s="189"/>
      <c r="G27" s="189"/>
      <c r="H27" s="190"/>
      <c r="I27" s="11"/>
      <c r="J27" s="11"/>
      <c r="K27" s="203"/>
      <c r="L27" s="204"/>
      <c r="M27" s="204"/>
      <c r="N27" s="205"/>
      <c r="O27" s="13"/>
      <c r="P27" s="13"/>
      <c r="Q27" s="28"/>
      <c r="R27" s="39"/>
      <c r="S27" s="111"/>
      <c r="T27" s="136"/>
      <c r="U27" s="111"/>
      <c r="V27" s="111"/>
    </row>
    <row r="28" spans="1:22" ht="18" customHeight="1">
      <c r="A28" s="150"/>
      <c r="B28" s="168"/>
      <c r="C28" s="129"/>
      <c r="D28" s="119"/>
      <c r="E28" s="188" t="s">
        <v>41</v>
      </c>
      <c r="F28" s="189"/>
      <c r="G28" s="189"/>
      <c r="H28" s="190"/>
      <c r="I28" s="11"/>
      <c r="J28" s="11"/>
      <c r="K28" s="203"/>
      <c r="L28" s="204"/>
      <c r="M28" s="204"/>
      <c r="N28" s="205"/>
      <c r="O28" s="13"/>
      <c r="P28" s="13"/>
      <c r="Q28" s="14"/>
      <c r="R28" s="39"/>
      <c r="S28" s="111"/>
      <c r="T28" s="136"/>
      <c r="U28" s="111"/>
      <c r="V28" s="111"/>
    </row>
    <row r="29" spans="1:22" ht="35.25" customHeight="1">
      <c r="A29" s="150"/>
      <c r="B29" s="168"/>
      <c r="C29" s="129"/>
      <c r="D29" s="120"/>
      <c r="E29" s="188" t="s">
        <v>40</v>
      </c>
      <c r="F29" s="189"/>
      <c r="G29" s="189"/>
      <c r="H29" s="190"/>
      <c r="I29" s="11"/>
      <c r="J29" s="11"/>
      <c r="K29" s="203"/>
      <c r="L29" s="204"/>
      <c r="M29" s="204"/>
      <c r="N29" s="205"/>
      <c r="O29" s="13"/>
      <c r="P29" s="13"/>
      <c r="Q29" s="14"/>
      <c r="R29" s="39"/>
      <c r="S29" s="111"/>
      <c r="T29" s="136"/>
      <c r="U29" s="111"/>
      <c r="V29" s="111"/>
    </row>
    <row r="30" spans="1:22" ht="42.75" customHeight="1">
      <c r="A30" s="150"/>
      <c r="B30" s="168"/>
      <c r="C30" s="129"/>
      <c r="D30" s="118" t="s">
        <v>31</v>
      </c>
      <c r="E30" s="175" t="s">
        <v>39</v>
      </c>
      <c r="F30" s="176"/>
      <c r="G30" s="176"/>
      <c r="H30" s="177"/>
      <c r="I30" s="11"/>
      <c r="J30" s="11"/>
      <c r="K30" s="206"/>
      <c r="L30" s="207"/>
      <c r="M30" s="207"/>
      <c r="N30" s="208"/>
      <c r="O30" s="13"/>
      <c r="P30" s="20"/>
      <c r="Q30" s="14"/>
      <c r="R30" s="39"/>
      <c r="S30" s="111"/>
      <c r="T30" s="136"/>
      <c r="U30" s="111"/>
      <c r="V30" s="111"/>
    </row>
    <row r="31" spans="1:22" ht="22.5" customHeight="1">
      <c r="A31" s="150"/>
      <c r="B31" s="168"/>
      <c r="C31" s="130"/>
      <c r="D31" s="120"/>
      <c r="E31" s="191" t="s">
        <v>38</v>
      </c>
      <c r="F31" s="192"/>
      <c r="G31" s="192"/>
      <c r="H31" s="193"/>
      <c r="I31" s="22"/>
      <c r="J31" s="22"/>
      <c r="K31" s="209"/>
      <c r="L31" s="210"/>
      <c r="M31" s="210"/>
      <c r="N31" s="211"/>
      <c r="O31" s="23"/>
      <c r="P31" s="24"/>
      <c r="Q31" s="25"/>
      <c r="R31" s="39"/>
      <c r="S31" s="111"/>
      <c r="T31" s="136"/>
      <c r="U31" s="111"/>
      <c r="V31" s="111"/>
    </row>
    <row r="32" spans="1:22" ht="19.5" customHeight="1">
      <c r="A32" s="150"/>
      <c r="B32" s="168"/>
      <c r="C32" s="162" t="s">
        <v>62</v>
      </c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4"/>
      <c r="Q32" s="68">
        <v>0</v>
      </c>
      <c r="R32" s="68">
        <v>0</v>
      </c>
      <c r="S32" s="109"/>
      <c r="T32" s="135"/>
      <c r="U32" s="109"/>
      <c r="V32" s="109"/>
    </row>
    <row r="33" spans="1:22" ht="25.5" customHeight="1">
      <c r="A33" s="151"/>
      <c r="B33" s="185" t="s">
        <v>65</v>
      </c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7"/>
      <c r="Q33" s="69">
        <f>Q7+Q18+Q23+Q25+Q32</f>
        <v>0</v>
      </c>
      <c r="R33" s="69">
        <f>R7+R18+R23+R25+R32</f>
        <v>0</v>
      </c>
      <c r="S33" s="88">
        <f>SUM(S4:S32)</f>
        <v>0</v>
      </c>
      <c r="T33" s="71" t="s">
        <v>45</v>
      </c>
      <c r="U33" s="71" t="s">
        <v>45</v>
      </c>
      <c r="V33" s="71" t="s">
        <v>45</v>
      </c>
    </row>
    <row r="34" spans="1:22" ht="47.25" customHeight="1">
      <c r="A34" s="165" t="s">
        <v>53</v>
      </c>
      <c r="B34" s="169" t="s">
        <v>11</v>
      </c>
      <c r="C34" s="126" t="s">
        <v>37</v>
      </c>
      <c r="D34" s="127"/>
      <c r="E34" s="121" t="s">
        <v>45</v>
      </c>
      <c r="F34" s="122"/>
      <c r="G34" s="122"/>
      <c r="H34" s="123"/>
      <c r="I34" s="30"/>
      <c r="J34" s="31"/>
      <c r="K34" s="197" t="s">
        <v>91</v>
      </c>
      <c r="L34" s="198"/>
      <c r="M34" s="198"/>
      <c r="N34" s="199"/>
      <c r="O34" s="18"/>
      <c r="P34" s="32"/>
      <c r="Q34" s="33" t="s">
        <v>19</v>
      </c>
      <c r="R34" s="38"/>
      <c r="S34" s="156">
        <f>MIN(Q35,R35)</f>
        <v>0</v>
      </c>
      <c r="T34" s="134" t="s">
        <v>86</v>
      </c>
      <c r="U34" s="108">
        <f>Q35*0.5</f>
        <v>0</v>
      </c>
      <c r="V34" s="108">
        <f>INT(S34*0.5)</f>
        <v>0</v>
      </c>
    </row>
    <row r="35" spans="1:22" ht="25.5" customHeight="1">
      <c r="A35" s="166"/>
      <c r="B35" s="170"/>
      <c r="C35" s="162" t="s">
        <v>63</v>
      </c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68">
        <v>0</v>
      </c>
      <c r="R35" s="68">
        <v>0</v>
      </c>
      <c r="S35" s="157"/>
      <c r="T35" s="135"/>
      <c r="U35" s="109"/>
      <c r="V35" s="109"/>
    </row>
    <row r="36" spans="1:22" ht="19.5" customHeight="1">
      <c r="A36" s="166"/>
      <c r="B36" s="172" t="s">
        <v>85</v>
      </c>
      <c r="C36" s="115" t="s">
        <v>84</v>
      </c>
      <c r="D36" s="118" t="s">
        <v>30</v>
      </c>
      <c r="E36" s="54" t="s">
        <v>47</v>
      </c>
      <c r="F36" s="55"/>
      <c r="G36" s="55"/>
      <c r="H36" s="56"/>
      <c r="I36" s="6"/>
      <c r="J36" s="34"/>
      <c r="K36" s="175" t="s">
        <v>47</v>
      </c>
      <c r="L36" s="176"/>
      <c r="M36" s="176"/>
      <c r="N36" s="177"/>
      <c r="O36" s="7"/>
      <c r="P36" s="32"/>
      <c r="Q36" s="146" t="s">
        <v>24</v>
      </c>
      <c r="R36" s="38"/>
      <c r="S36" s="156">
        <f>MIN(Q41,R41)</f>
        <v>0</v>
      </c>
      <c r="T36" s="134" t="s">
        <v>86</v>
      </c>
      <c r="U36" s="108">
        <f>Q41*0.5</f>
        <v>0</v>
      </c>
      <c r="V36" s="108">
        <f>INT(S36*0.5)</f>
        <v>0</v>
      </c>
    </row>
    <row r="37" spans="1:22" ht="42.75" customHeight="1">
      <c r="A37" s="166"/>
      <c r="B37" s="173"/>
      <c r="C37" s="116"/>
      <c r="D37" s="119"/>
      <c r="E37" s="140" t="s">
        <v>83</v>
      </c>
      <c r="F37" s="141"/>
      <c r="G37" s="141"/>
      <c r="H37" s="142"/>
      <c r="I37" s="10"/>
      <c r="J37" s="35"/>
      <c r="K37" s="188" t="s">
        <v>46</v>
      </c>
      <c r="L37" s="189"/>
      <c r="M37" s="189"/>
      <c r="N37" s="190"/>
      <c r="O37" s="12"/>
      <c r="P37" s="36"/>
      <c r="Q37" s="147"/>
      <c r="R37" s="39"/>
      <c r="S37" s="158"/>
      <c r="T37" s="136"/>
      <c r="U37" s="111"/>
      <c r="V37" s="111"/>
    </row>
    <row r="38" spans="1:22" ht="18" customHeight="1">
      <c r="A38" s="166"/>
      <c r="B38" s="173"/>
      <c r="C38" s="116"/>
      <c r="D38" s="119"/>
      <c r="E38" s="57" t="s">
        <v>49</v>
      </c>
      <c r="F38" s="53"/>
      <c r="G38" s="53"/>
      <c r="H38" s="50"/>
      <c r="I38" s="11"/>
      <c r="J38" s="35"/>
      <c r="K38" s="203"/>
      <c r="L38" s="204"/>
      <c r="M38" s="204"/>
      <c r="N38" s="205"/>
      <c r="O38" s="13"/>
      <c r="P38" s="36"/>
      <c r="Q38" s="147"/>
      <c r="R38" s="39"/>
      <c r="S38" s="158"/>
      <c r="T38" s="136"/>
      <c r="U38" s="111"/>
      <c r="V38" s="111"/>
    </row>
    <row r="39" spans="1:22" ht="18" customHeight="1">
      <c r="A39" s="166"/>
      <c r="B39" s="173"/>
      <c r="C39" s="116"/>
      <c r="D39" s="120"/>
      <c r="E39" s="58" t="s">
        <v>48</v>
      </c>
      <c r="F39" s="59"/>
      <c r="G39" s="59"/>
      <c r="H39" s="60"/>
      <c r="I39" s="11"/>
      <c r="J39" s="11"/>
      <c r="K39" s="203"/>
      <c r="L39" s="204"/>
      <c r="M39" s="204"/>
      <c r="N39" s="205"/>
      <c r="O39" s="13"/>
      <c r="P39" s="36"/>
      <c r="Q39" s="147"/>
      <c r="R39" s="39"/>
      <c r="S39" s="158"/>
      <c r="T39" s="136"/>
      <c r="U39" s="111"/>
      <c r="V39" s="111"/>
    </row>
    <row r="40" spans="1:22" ht="18" customHeight="1">
      <c r="A40" s="166"/>
      <c r="B40" s="173"/>
      <c r="C40" s="117"/>
      <c r="D40" s="45" t="s">
        <v>31</v>
      </c>
      <c r="E40" s="121" t="s">
        <v>45</v>
      </c>
      <c r="F40" s="122"/>
      <c r="G40" s="122"/>
      <c r="H40" s="123"/>
      <c r="I40" s="22"/>
      <c r="J40" s="37"/>
      <c r="K40" s="197" t="s">
        <v>44</v>
      </c>
      <c r="L40" s="198"/>
      <c r="M40" s="198"/>
      <c r="N40" s="199"/>
      <c r="O40" s="23"/>
      <c r="P40" s="23"/>
      <c r="Q40" s="148"/>
      <c r="R40" s="39"/>
      <c r="S40" s="158"/>
      <c r="T40" s="136"/>
      <c r="U40" s="111"/>
      <c r="V40" s="111"/>
    </row>
    <row r="41" spans="1:22" ht="24" customHeight="1">
      <c r="A41" s="166"/>
      <c r="B41" s="174"/>
      <c r="C41" s="162" t="s">
        <v>64</v>
      </c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68">
        <v>0</v>
      </c>
      <c r="R41" s="68">
        <v>0</v>
      </c>
      <c r="S41" s="157"/>
      <c r="T41" s="135"/>
      <c r="U41" s="109"/>
      <c r="V41" s="109"/>
    </row>
    <row r="42" spans="1:22" ht="21.75" customHeight="1">
      <c r="A42" s="167"/>
      <c r="B42" s="159" t="s">
        <v>66</v>
      </c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1"/>
      <c r="Q42" s="69">
        <f>Q35+Q41</f>
        <v>0</v>
      </c>
      <c r="R42" s="69">
        <f>R35+R41</f>
        <v>0</v>
      </c>
      <c r="S42" s="89">
        <f>SUM(S34:S41)</f>
        <v>0</v>
      </c>
      <c r="T42" s="10"/>
      <c r="U42" s="71" t="s">
        <v>45</v>
      </c>
      <c r="V42" s="71" t="s">
        <v>45</v>
      </c>
    </row>
    <row r="43" spans="1:22" ht="45" customHeight="1" thickBot="1">
      <c r="A43" s="152" t="s">
        <v>67</v>
      </c>
      <c r="B43" s="153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5"/>
      <c r="Q43" s="80">
        <v>0</v>
      </c>
      <c r="R43" s="80">
        <v>0</v>
      </c>
      <c r="S43" s="73">
        <f>S33+S42</f>
        <v>0</v>
      </c>
      <c r="T43" s="74" t="s">
        <v>98</v>
      </c>
      <c r="U43" s="75">
        <f>SUM(U4:U42)</f>
        <v>0</v>
      </c>
      <c r="V43" s="75">
        <f>SUM(V4:V42)</f>
        <v>0</v>
      </c>
    </row>
    <row r="44" spans="1:22" ht="89.25" customHeight="1" thickTop="1">
      <c r="A44" s="67" t="s">
        <v>54</v>
      </c>
      <c r="B44" s="81"/>
      <c r="C44" s="42"/>
      <c r="D44" s="46"/>
      <c r="E44" s="137"/>
      <c r="F44" s="138"/>
      <c r="G44" s="138"/>
      <c r="H44" s="139"/>
      <c r="I44" s="82"/>
      <c r="J44" s="83"/>
      <c r="K44" s="212" t="s">
        <v>57</v>
      </c>
      <c r="L44" s="213"/>
      <c r="M44" s="213"/>
      <c r="N44" s="214"/>
      <c r="O44" s="84"/>
      <c r="P44" s="85"/>
      <c r="Q44" s="86" t="s">
        <v>19</v>
      </c>
      <c r="R44" s="87"/>
      <c r="S44" s="72"/>
      <c r="T44" s="76"/>
      <c r="U44" s="77"/>
      <c r="V44" s="77"/>
    </row>
    <row r="45" spans="1:22" ht="44.25" customHeight="1" thickBot="1">
      <c r="A45" s="152" t="s">
        <v>55</v>
      </c>
      <c r="B45" s="153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5"/>
      <c r="Q45" s="80">
        <v>0</v>
      </c>
      <c r="R45" s="80">
        <v>0</v>
      </c>
      <c r="S45" s="78">
        <f>S44</f>
        <v>0</v>
      </c>
      <c r="T45" s="74" t="s">
        <v>92</v>
      </c>
      <c r="U45" s="75">
        <f>U44</f>
        <v>0</v>
      </c>
      <c r="V45" s="94">
        <f>V44</f>
        <v>0</v>
      </c>
    </row>
    <row r="46" spans="1:23" ht="44.25" customHeight="1" thickBot="1" thickTop="1">
      <c r="A46" s="181" t="s">
        <v>56</v>
      </c>
      <c r="B46" s="182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4"/>
      <c r="Q46" s="70">
        <f>Q43+Q45</f>
        <v>0</v>
      </c>
      <c r="R46" s="70">
        <f>R43+R45</f>
        <v>0</v>
      </c>
      <c r="S46" s="79">
        <f>S43+S45</f>
        <v>0</v>
      </c>
      <c r="T46" s="96" t="s">
        <v>99</v>
      </c>
      <c r="U46" s="93">
        <f>U43+U45</f>
        <v>0</v>
      </c>
      <c r="V46" s="95">
        <f>U48+U49</f>
        <v>0</v>
      </c>
      <c r="W46" s="104"/>
    </row>
    <row r="47" spans="1:22" ht="13.5">
      <c r="A47" s="3"/>
      <c r="B47" s="3"/>
      <c r="C47" s="3"/>
      <c r="D47" s="43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105"/>
    </row>
    <row r="48" spans="1:22" ht="13.5">
      <c r="A48" s="3" t="s">
        <v>21</v>
      </c>
      <c r="B48" s="3"/>
      <c r="C48" s="3"/>
      <c r="D48" s="43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97" t="s">
        <v>23</v>
      </c>
      <c r="Q48" s="98">
        <f>INT(Q46*0.1)</f>
        <v>0</v>
      </c>
      <c r="R48" s="99"/>
      <c r="S48" s="110" t="s">
        <v>93</v>
      </c>
      <c r="T48" s="110"/>
      <c r="U48" s="99">
        <f>ROUNDDOWN(V43*1.1,-3)</f>
        <v>0</v>
      </c>
      <c r="V48" s="103" t="s">
        <v>94</v>
      </c>
    </row>
    <row r="49" spans="1:22" ht="14.25" thickBot="1">
      <c r="A49" s="3" t="s">
        <v>20</v>
      </c>
      <c r="B49" s="3"/>
      <c r="C49" s="3"/>
      <c r="D49" s="43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100" t="s">
        <v>95</v>
      </c>
      <c r="Q49" s="101">
        <f>Q46+Q48</f>
        <v>0</v>
      </c>
      <c r="R49" s="99"/>
      <c r="S49" s="110" t="s">
        <v>96</v>
      </c>
      <c r="T49" s="110"/>
      <c r="U49" s="99">
        <f>ROUNDDOWN(V45*1.1,-3)</f>
        <v>0</v>
      </c>
      <c r="V49" s="103" t="s">
        <v>94</v>
      </c>
    </row>
    <row r="50" spans="1:22" ht="13.5">
      <c r="A50" s="3" t="s">
        <v>22</v>
      </c>
      <c r="B50" s="3"/>
      <c r="C50" s="3"/>
      <c r="D50" s="43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T50" s="102"/>
      <c r="U50" s="3"/>
      <c r="V50" s="3"/>
    </row>
    <row r="51" spans="19:20" ht="13.5">
      <c r="S51" t="s">
        <v>97</v>
      </c>
      <c r="T51" s="48"/>
    </row>
  </sheetData>
  <sheetProtection/>
  <mergeCells count="113">
    <mergeCell ref="K19:N19"/>
    <mergeCell ref="E22:H22"/>
    <mergeCell ref="E26:H26"/>
    <mergeCell ref="E27:H27"/>
    <mergeCell ref="E28:H28"/>
    <mergeCell ref="E29:H29"/>
    <mergeCell ref="E24:H24"/>
    <mergeCell ref="E19:H21"/>
    <mergeCell ref="K44:N44"/>
    <mergeCell ref="K13:N14"/>
    <mergeCell ref="K34:N34"/>
    <mergeCell ref="K36:N36"/>
    <mergeCell ref="K37:N37"/>
    <mergeCell ref="K38:N38"/>
    <mergeCell ref="K22:N22"/>
    <mergeCell ref="K24:N24"/>
    <mergeCell ref="K39:N39"/>
    <mergeCell ref="K40:N40"/>
    <mergeCell ref="E31:H31"/>
    <mergeCell ref="K26:N26"/>
    <mergeCell ref="K27:N27"/>
    <mergeCell ref="K28:N28"/>
    <mergeCell ref="K29:N29"/>
    <mergeCell ref="K30:N30"/>
    <mergeCell ref="K31:N31"/>
    <mergeCell ref="E30:H30"/>
    <mergeCell ref="K3:N3"/>
    <mergeCell ref="K4:N4"/>
    <mergeCell ref="K5:N5"/>
    <mergeCell ref="K6:N6"/>
    <mergeCell ref="K8:N8"/>
    <mergeCell ref="E3:H3"/>
    <mergeCell ref="E6:H6"/>
    <mergeCell ref="E8:H8"/>
    <mergeCell ref="B33:P33"/>
    <mergeCell ref="K9:N9"/>
    <mergeCell ref="K17:N17"/>
    <mergeCell ref="G13:G15"/>
    <mergeCell ref="E9:H9"/>
    <mergeCell ref="K20:N20"/>
    <mergeCell ref="K21:N21"/>
    <mergeCell ref="B4:B23"/>
    <mergeCell ref="D4:D5"/>
    <mergeCell ref="E17:H17"/>
    <mergeCell ref="B3:D3"/>
    <mergeCell ref="B36:B41"/>
    <mergeCell ref="E4:H4"/>
    <mergeCell ref="E5:H5"/>
    <mergeCell ref="C4:C6"/>
    <mergeCell ref="A46:P46"/>
    <mergeCell ref="C7:P7"/>
    <mergeCell ref="C18:P18"/>
    <mergeCell ref="C23:P23"/>
    <mergeCell ref="C25:P25"/>
    <mergeCell ref="V36:V41"/>
    <mergeCell ref="V26:V32"/>
    <mergeCell ref="T36:T41"/>
    <mergeCell ref="T26:T32"/>
    <mergeCell ref="B26:B32"/>
    <mergeCell ref="I19:I22"/>
    <mergeCell ref="B34:B35"/>
    <mergeCell ref="C41:P41"/>
    <mergeCell ref="C35:P35"/>
    <mergeCell ref="S19:S23"/>
    <mergeCell ref="A45:P45"/>
    <mergeCell ref="S34:S35"/>
    <mergeCell ref="S36:S41"/>
    <mergeCell ref="S26:S32"/>
    <mergeCell ref="D30:D31"/>
    <mergeCell ref="B24:B25"/>
    <mergeCell ref="B42:P42"/>
    <mergeCell ref="C32:P32"/>
    <mergeCell ref="A34:A42"/>
    <mergeCell ref="D26:D29"/>
    <mergeCell ref="A4:A33"/>
    <mergeCell ref="A43:P43"/>
    <mergeCell ref="V34:V35"/>
    <mergeCell ref="T34:T35"/>
    <mergeCell ref="C19:C22"/>
    <mergeCell ref="C8:C17"/>
    <mergeCell ref="U34:U35"/>
    <mergeCell ref="U36:U41"/>
    <mergeCell ref="U26:U32"/>
    <mergeCell ref="D19:D21"/>
    <mergeCell ref="V4:V7"/>
    <mergeCell ref="V19:V23"/>
    <mergeCell ref="T19:T23"/>
    <mergeCell ref="U19:U23"/>
    <mergeCell ref="S24:S25"/>
    <mergeCell ref="E44:H44"/>
    <mergeCell ref="E40:H40"/>
    <mergeCell ref="E37:H37"/>
    <mergeCell ref="J19:J22"/>
    <mergeCell ref="Q36:Q40"/>
    <mergeCell ref="V24:V25"/>
    <mergeCell ref="V8:V18"/>
    <mergeCell ref="C36:C40"/>
    <mergeCell ref="D36:D39"/>
    <mergeCell ref="E34:H34"/>
    <mergeCell ref="C24:D24"/>
    <mergeCell ref="C34:D34"/>
    <mergeCell ref="C26:C31"/>
    <mergeCell ref="D9:D17"/>
    <mergeCell ref="T24:T25"/>
    <mergeCell ref="U24:U25"/>
    <mergeCell ref="S48:T48"/>
    <mergeCell ref="S49:T49"/>
    <mergeCell ref="S4:S7"/>
    <mergeCell ref="T4:T7"/>
    <mergeCell ref="U4:U7"/>
    <mergeCell ref="S8:S18"/>
    <mergeCell ref="T8:T18"/>
    <mergeCell ref="U8:U18"/>
  </mergeCells>
  <printOptions/>
  <pageMargins left="0.5905511811023623" right="0.1968503937007874" top="0.5905511811023623" bottom="0.5905511811023623" header="0.5118110236220472" footer="0.5118110236220472"/>
  <pageSetup fitToHeight="1" fitToWidth="1" horizontalDpi="600" verticalDpi="600" orientation="landscape" paperSize="8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補助金チェックリスト</dc:title>
  <dc:subject/>
  <dc:creator>CLKN1182</dc:creator>
  <cp:keywords/>
  <dc:description/>
  <cp:lastModifiedBy>J19250</cp:lastModifiedBy>
  <cp:lastPrinted>2024-03-29T01:27:27Z</cp:lastPrinted>
  <dcterms:created xsi:type="dcterms:W3CDTF">2004-07-15T00:02:09Z</dcterms:created>
  <dcterms:modified xsi:type="dcterms:W3CDTF">2024-04-02T01:57:46Z</dcterms:modified>
  <cp:category/>
  <cp:version/>
  <cp:contentType/>
  <cp:contentStatus/>
</cp:coreProperties>
</file>