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tabRatio="709" activeTab="0"/>
  </bookViews>
  <sheets>
    <sheet name="日帰り・宿泊等入込客数" sheetId="1" r:id="rId1"/>
  </sheets>
  <definedNames>
    <definedName name="_xlnm.Print_Area" localSheetId="0">'日帰り・宿泊等入込客数'!$A$1:$N$27</definedName>
  </definedNames>
  <calcPr fullCalcOnLoad="1"/>
</workbook>
</file>

<file path=xl/sharedStrings.xml><?xml version="1.0" encoding="utf-8"?>
<sst xmlns="http://schemas.openxmlformats.org/spreadsheetml/2006/main" count="44" uniqueCount="42">
  <si>
    <t>日帰り・宿泊の別</t>
  </si>
  <si>
    <t>居　住　地　別</t>
  </si>
  <si>
    <t>日帰り客</t>
  </si>
  <si>
    <t>宿泊客</t>
  </si>
  <si>
    <t>県外客</t>
  </si>
  <si>
    <t>県内客</t>
  </si>
  <si>
    <t>入込観光客
合　　　計</t>
  </si>
  <si>
    <t xml:space="preserve">
％</t>
  </si>
  <si>
    <t xml:space="preserve">
％</t>
  </si>
  <si>
    <t>各年１２月３１日現在</t>
  </si>
  <si>
    <t>平成23年</t>
  </si>
  <si>
    <t>平成24年</t>
  </si>
  <si>
    <t>平成25年</t>
  </si>
  <si>
    <t>平成26年</t>
  </si>
  <si>
    <t>平成27年</t>
  </si>
  <si>
    <t>平成28年</t>
  </si>
  <si>
    <t>資料：商工観光課　　茨城県「観光客動態調査報告書」より一部推計</t>
  </si>
  <si>
    <t>年</t>
  </si>
  <si>
    <t>茨城県観光客動態調査報告では，平成２３年から年度から年へ変更した。</t>
  </si>
  <si>
    <t>鉄　道</t>
  </si>
  <si>
    <t>％</t>
  </si>
  <si>
    <t>貸切り</t>
  </si>
  <si>
    <t>自家用車</t>
  </si>
  <si>
    <t>定期バス機関</t>
  </si>
  <si>
    <t>バ　ス</t>
  </si>
  <si>
    <t>その他</t>
  </si>
  <si>
    <t>利用交通機関別</t>
  </si>
  <si>
    <t>平成29年</t>
  </si>
  <si>
    <t>平成30年</t>
  </si>
  <si>
    <t>令和2年</t>
  </si>
  <si>
    <t>令和3年</t>
  </si>
  <si>
    <t>日帰り・宿泊・居住地・利用交通機関別の入込客数</t>
  </si>
  <si>
    <t>（単位：人）</t>
  </si>
  <si>
    <t>平成31/令和元年</t>
  </si>
  <si>
    <t>平成16年度</t>
  </si>
  <si>
    <t>平成22年</t>
  </si>
  <si>
    <t>平成21年</t>
  </si>
  <si>
    <t>平成20年</t>
  </si>
  <si>
    <t>平成19年</t>
  </si>
  <si>
    <t>平成18年</t>
  </si>
  <si>
    <t>平成17年</t>
  </si>
  <si>
    <t>令和4年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</si>
</sst>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.0_ ;[Red]\-#,##0.0\ "/>
    <numFmt numFmtId="179" formatCode="#,##0.0;[Red]\-#,##0.0"/>
    <numFmt numFmtId="180" formatCode="0.0"/>
    <numFmt numFmtId="181" formatCode="&quot;¥&quot;#,##0;[Red]&quot;¥&quot;\-#,##0"/>
    <numFmt numFmtId="182" formatCode="&quot;¥&quot;#,##0.00;[Red]&quot;¥&quot;\-#,##0.00"/>
  </numFmts>
  <fonts count="43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38" fontId="4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13" borderId="13" xfId="0" applyNumberFormat="1" applyFont="1" applyFill="1" applyBorder="1" applyAlignment="1">
      <alignment horizontal="center" vertical="center"/>
    </xf>
    <xf numFmtId="38" fontId="4" fillId="1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8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shrinkToFit="1"/>
    </xf>
    <xf numFmtId="38" fontId="4" fillId="0" borderId="15" xfId="0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40" fontId="3" fillId="0" borderId="0" xfId="0" applyNumberFormat="1" applyFont="1" applyAlignment="1">
      <alignment vertical="center"/>
    </xf>
    <xf numFmtId="38" fontId="41" fillId="0" borderId="0" xfId="0" applyNumberFormat="1" applyFont="1" applyFill="1" applyBorder="1" applyAlignment="1">
      <alignment vertical="center"/>
    </xf>
    <xf numFmtId="38" fontId="42" fillId="0" borderId="12" xfId="0" applyNumberFormat="1" applyFont="1" applyFill="1" applyBorder="1" applyAlignment="1">
      <alignment vertical="center"/>
    </xf>
    <xf numFmtId="38" fontId="42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13" borderId="11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79" fontId="42" fillId="0" borderId="16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2" fillId="0" borderId="17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78" fontId="4" fillId="13" borderId="14" xfId="0" applyNumberFormat="1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/>
    </xf>
    <xf numFmtId="179" fontId="42" fillId="0" borderId="11" xfId="0" applyNumberFormat="1" applyFont="1" applyFill="1" applyBorder="1" applyAlignment="1">
      <alignment horizontal="center" vertical="center"/>
    </xf>
    <xf numFmtId="179" fontId="42" fillId="0" borderId="10" xfId="0" applyNumberFormat="1" applyFont="1" applyFill="1" applyBorder="1" applyAlignment="1">
      <alignment horizontal="center" vertical="center"/>
    </xf>
    <xf numFmtId="38" fontId="42" fillId="0" borderId="12" xfId="0" applyNumberFormat="1" applyFont="1" applyFill="1" applyBorder="1" applyAlignment="1">
      <alignment vertical="center"/>
    </xf>
    <xf numFmtId="38" fontId="42" fillId="0" borderId="10" xfId="0" applyNumberFormat="1" applyFont="1" applyFill="1" applyBorder="1" applyAlignment="1">
      <alignment vertical="center"/>
    </xf>
    <xf numFmtId="179" fontId="42" fillId="0" borderId="16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6">
      <selection activeCell="D26" sqref="D26"/>
    </sheetView>
  </sheetViews>
  <sheetFormatPr defaultColWidth="9.00390625" defaultRowHeight="18" customHeight="1"/>
  <cols>
    <col min="1" max="1" width="18.75390625" style="1" customWidth="1"/>
    <col min="2" max="3" width="15.75390625" style="1" customWidth="1"/>
    <col min="4" max="4" width="6.375" style="1" bestFit="1" customWidth="1"/>
    <col min="5" max="5" width="15.75390625" style="1" customWidth="1"/>
    <col min="6" max="6" width="6.375" style="1" bestFit="1" customWidth="1"/>
    <col min="7" max="7" width="15.75390625" style="1" customWidth="1"/>
    <col min="8" max="8" width="16.00390625" style="1" customWidth="1"/>
    <col min="9" max="9" width="15.75390625" style="1" customWidth="1"/>
    <col min="10" max="10" width="6.375" style="1" bestFit="1" customWidth="1"/>
    <col min="11" max="11" width="15.75390625" style="1" customWidth="1"/>
    <col min="12" max="12" width="6.375" style="1" customWidth="1"/>
    <col min="13" max="13" width="15.75390625" style="1" customWidth="1"/>
    <col min="14" max="14" width="6.375" style="1" customWidth="1"/>
    <col min="15" max="15" width="9.00390625" style="1" customWidth="1"/>
    <col min="16" max="16" width="10.75390625" style="1" bestFit="1" customWidth="1"/>
    <col min="17" max="16384" width="9.00390625" style="1" customWidth="1"/>
  </cols>
  <sheetData>
    <row r="1" ht="18" customHeight="1">
      <c r="A1" s="28" t="s">
        <v>31</v>
      </c>
    </row>
    <row r="2" spans="1:14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 t="s">
        <v>32</v>
      </c>
    </row>
    <row r="3" spans="1:14" ht="19.5" customHeight="1">
      <c r="A3" s="52" t="s">
        <v>17</v>
      </c>
      <c r="B3" s="55" t="s">
        <v>6</v>
      </c>
      <c r="C3" s="60" t="s">
        <v>0</v>
      </c>
      <c r="D3" s="64"/>
      <c r="E3" s="64"/>
      <c r="F3" s="65"/>
      <c r="G3" s="63" t="s">
        <v>1</v>
      </c>
      <c r="H3" s="63"/>
      <c r="I3" s="60" t="s">
        <v>26</v>
      </c>
      <c r="J3" s="61"/>
      <c r="K3" s="61"/>
      <c r="L3" s="61"/>
      <c r="M3" s="61"/>
      <c r="N3" s="62"/>
    </row>
    <row r="4" spans="1:14" ht="19.5" customHeight="1">
      <c r="A4" s="53"/>
      <c r="B4" s="56"/>
      <c r="C4" s="52" t="s">
        <v>2</v>
      </c>
      <c r="D4" s="66" t="s">
        <v>7</v>
      </c>
      <c r="E4" s="52" t="s">
        <v>3</v>
      </c>
      <c r="F4" s="66" t="s">
        <v>8</v>
      </c>
      <c r="G4" s="52" t="s">
        <v>4</v>
      </c>
      <c r="H4" s="52" t="s">
        <v>5</v>
      </c>
      <c r="I4" s="12" t="s">
        <v>19</v>
      </c>
      <c r="J4" s="58" t="s">
        <v>20</v>
      </c>
      <c r="K4" s="13" t="s">
        <v>21</v>
      </c>
      <c r="L4" s="58" t="s">
        <v>20</v>
      </c>
      <c r="M4" s="13" t="s">
        <v>22</v>
      </c>
      <c r="N4" s="58" t="s">
        <v>20</v>
      </c>
    </row>
    <row r="5" spans="1:14" ht="19.5" customHeight="1">
      <c r="A5" s="54"/>
      <c r="B5" s="57"/>
      <c r="C5" s="54"/>
      <c r="D5" s="67"/>
      <c r="E5" s="54"/>
      <c r="F5" s="67"/>
      <c r="G5" s="54"/>
      <c r="H5" s="54"/>
      <c r="I5" s="31" t="s">
        <v>23</v>
      </c>
      <c r="J5" s="59"/>
      <c r="K5" s="32" t="s">
        <v>24</v>
      </c>
      <c r="L5" s="59"/>
      <c r="M5" s="32" t="s">
        <v>25</v>
      </c>
      <c r="N5" s="59"/>
    </row>
    <row r="6" spans="1:14" ht="21.75" customHeight="1">
      <c r="A6" s="34" t="s">
        <v>34</v>
      </c>
      <c r="B6" s="3">
        <v>2316400</v>
      </c>
      <c r="C6" s="3">
        <v>2038400</v>
      </c>
      <c r="D6" s="4">
        <f aca="true" t="shared" si="0" ref="D6:D11">C6/B6*100</f>
        <v>87.99861854601969</v>
      </c>
      <c r="E6" s="3">
        <v>278000</v>
      </c>
      <c r="F6" s="4">
        <f aca="true" t="shared" si="1" ref="F6:F11">E6/B6*100</f>
        <v>12.001381453980315</v>
      </c>
      <c r="G6" s="3">
        <v>1250900</v>
      </c>
      <c r="H6" s="3">
        <v>1065500</v>
      </c>
      <c r="I6" s="3">
        <v>139000</v>
      </c>
      <c r="J6" s="51">
        <f aca="true" t="shared" si="2" ref="J6:J11">SUM(I6/B6*100)</f>
        <v>6.0006907269901575</v>
      </c>
      <c r="K6" s="3">
        <v>92700</v>
      </c>
      <c r="L6" s="51">
        <f aca="true" t="shared" si="3" ref="L6:L11">SUM(K6/B6*100)</f>
        <v>4.001899499222932</v>
      </c>
      <c r="M6" s="3">
        <v>2084800</v>
      </c>
      <c r="N6" s="5">
        <f aca="true" t="shared" si="4" ref="N6:N11">SUM(M6/B6*100)</f>
        <v>90.00172681747539</v>
      </c>
    </row>
    <row r="7" spans="1:14" ht="21.75" customHeight="1">
      <c r="A7" s="34" t="s">
        <v>40</v>
      </c>
      <c r="B7" s="3">
        <v>2471300</v>
      </c>
      <c r="C7" s="3">
        <v>2199500</v>
      </c>
      <c r="D7" s="4">
        <f t="shared" si="0"/>
        <v>89.00173997491198</v>
      </c>
      <c r="E7" s="3">
        <v>271800</v>
      </c>
      <c r="F7" s="4">
        <f t="shared" si="1"/>
        <v>10.99826002508801</v>
      </c>
      <c r="G7" s="3">
        <v>1186200</v>
      </c>
      <c r="H7" s="3">
        <v>1285100</v>
      </c>
      <c r="I7" s="3">
        <v>98900</v>
      </c>
      <c r="J7" s="4">
        <f t="shared" si="2"/>
        <v>4.001942297576175</v>
      </c>
      <c r="K7" s="3">
        <v>74100</v>
      </c>
      <c r="L7" s="4">
        <f t="shared" si="3"/>
        <v>2.998421883219358</v>
      </c>
      <c r="M7" s="3">
        <v>2298300</v>
      </c>
      <c r="N7" s="5">
        <f t="shared" si="4"/>
        <v>92.99963581920446</v>
      </c>
    </row>
    <row r="8" spans="1:14" ht="21.75" customHeight="1">
      <c r="A8" s="34" t="s">
        <v>39</v>
      </c>
      <c r="B8" s="3">
        <v>2469200</v>
      </c>
      <c r="C8" s="3">
        <v>2296400</v>
      </c>
      <c r="D8" s="4">
        <f t="shared" si="0"/>
        <v>93.00178195366921</v>
      </c>
      <c r="E8" s="3">
        <v>172800</v>
      </c>
      <c r="F8" s="4">
        <f t="shared" si="1"/>
        <v>6.998218046330795</v>
      </c>
      <c r="G8" s="3">
        <v>1086400</v>
      </c>
      <c r="H8" s="3">
        <v>1382800</v>
      </c>
      <c r="I8" s="3">
        <v>148200</v>
      </c>
      <c r="J8" s="4">
        <f t="shared" si="2"/>
        <v>6.001943949457314</v>
      </c>
      <c r="K8" s="3">
        <v>98800</v>
      </c>
      <c r="L8" s="4">
        <f t="shared" si="3"/>
        <v>4.001295966304876</v>
      </c>
      <c r="M8" s="3">
        <v>2222200</v>
      </c>
      <c r="N8" s="5">
        <f t="shared" si="4"/>
        <v>89.99676008423782</v>
      </c>
    </row>
    <row r="9" spans="1:14" ht="21.75" customHeight="1">
      <c r="A9" s="34" t="s">
        <v>38</v>
      </c>
      <c r="B9" s="3">
        <v>2639500</v>
      </c>
      <c r="C9" s="3">
        <v>2349200</v>
      </c>
      <c r="D9" s="4">
        <f t="shared" si="0"/>
        <v>89.00170486834628</v>
      </c>
      <c r="E9" s="3">
        <v>290300</v>
      </c>
      <c r="F9" s="4">
        <f t="shared" si="1"/>
        <v>10.998295131653721</v>
      </c>
      <c r="G9" s="3">
        <v>1346100</v>
      </c>
      <c r="H9" s="3">
        <v>1293400</v>
      </c>
      <c r="I9" s="3">
        <v>158400</v>
      </c>
      <c r="J9" s="51">
        <f t="shared" si="2"/>
        <v>6.001136578897519</v>
      </c>
      <c r="K9" s="3">
        <v>105600</v>
      </c>
      <c r="L9" s="51">
        <f t="shared" si="3"/>
        <v>4.000757719265012</v>
      </c>
      <c r="M9" s="3">
        <v>2375500</v>
      </c>
      <c r="N9" s="5">
        <f t="shared" si="4"/>
        <v>89.99810570183747</v>
      </c>
    </row>
    <row r="10" spans="1:14" ht="21.75" customHeight="1">
      <c r="A10" s="34" t="s">
        <v>37</v>
      </c>
      <c r="B10" s="3">
        <v>2586000</v>
      </c>
      <c r="C10" s="3">
        <v>2327400</v>
      </c>
      <c r="D10" s="4">
        <f t="shared" si="0"/>
        <v>90</v>
      </c>
      <c r="E10" s="3">
        <v>258600</v>
      </c>
      <c r="F10" s="4">
        <f t="shared" si="1"/>
        <v>10</v>
      </c>
      <c r="G10" s="3">
        <v>1241300</v>
      </c>
      <c r="H10" s="3">
        <v>1344700</v>
      </c>
      <c r="I10" s="3">
        <v>215400</v>
      </c>
      <c r="J10" s="51">
        <f t="shared" si="2"/>
        <v>8.329466357308585</v>
      </c>
      <c r="K10" s="3">
        <v>82500</v>
      </c>
      <c r="L10" s="51">
        <f t="shared" si="3"/>
        <v>3.1902552204176335</v>
      </c>
      <c r="M10" s="3">
        <v>2288100</v>
      </c>
      <c r="N10" s="5">
        <f t="shared" si="4"/>
        <v>88.48027842227378</v>
      </c>
    </row>
    <row r="11" spans="1:14" ht="21.75" customHeight="1">
      <c r="A11" s="34" t="s">
        <v>36</v>
      </c>
      <c r="B11" s="3">
        <v>2753800</v>
      </c>
      <c r="C11" s="3">
        <v>2531400</v>
      </c>
      <c r="D11" s="4">
        <f t="shared" si="0"/>
        <v>91.92388699251943</v>
      </c>
      <c r="E11" s="3">
        <v>222400</v>
      </c>
      <c r="F11" s="4">
        <f t="shared" si="1"/>
        <v>8.076113007480572</v>
      </c>
      <c r="G11" s="3">
        <v>1202300</v>
      </c>
      <c r="H11" s="3">
        <v>1551500</v>
      </c>
      <c r="I11" s="3">
        <v>250200</v>
      </c>
      <c r="J11" s="4">
        <f t="shared" si="2"/>
        <v>9.085627133415644</v>
      </c>
      <c r="K11" s="3">
        <v>122000</v>
      </c>
      <c r="L11" s="4">
        <f t="shared" si="3"/>
        <v>4.430241847628731</v>
      </c>
      <c r="M11" s="3">
        <v>2381600</v>
      </c>
      <c r="N11" s="5">
        <f t="shared" si="4"/>
        <v>86.48413101895562</v>
      </c>
    </row>
    <row r="12" spans="1:16" ht="21.75" customHeight="1">
      <c r="A12" s="33" t="s">
        <v>35</v>
      </c>
      <c r="B12" s="3">
        <v>2692300</v>
      </c>
      <c r="C12" s="3">
        <v>2484200</v>
      </c>
      <c r="D12" s="4">
        <v>92.2705493444267</v>
      </c>
      <c r="E12" s="3">
        <v>208100</v>
      </c>
      <c r="F12" s="4">
        <v>7.729450655573301</v>
      </c>
      <c r="G12" s="3">
        <v>1343700</v>
      </c>
      <c r="H12" s="3">
        <v>1348600</v>
      </c>
      <c r="I12" s="3">
        <v>209700</v>
      </c>
      <c r="J12" s="4">
        <v>7.788879396798276</v>
      </c>
      <c r="K12" s="3">
        <v>104000</v>
      </c>
      <c r="L12" s="4">
        <v>3.86286817962337</v>
      </c>
      <c r="M12" s="3">
        <v>2378600</v>
      </c>
      <c r="N12" s="5">
        <v>88.3482524235784</v>
      </c>
      <c r="O12" s="24"/>
      <c r="P12" s="2"/>
    </row>
    <row r="13" spans="1:16" ht="21.75" customHeight="1">
      <c r="A13" s="34" t="s">
        <v>10</v>
      </c>
      <c r="B13" s="10">
        <v>2207300</v>
      </c>
      <c r="C13" s="6">
        <v>1920400</v>
      </c>
      <c r="D13" s="7">
        <v>87</v>
      </c>
      <c r="E13" s="6">
        <v>286900</v>
      </c>
      <c r="F13" s="7">
        <v>13</v>
      </c>
      <c r="G13" s="6">
        <v>1214000</v>
      </c>
      <c r="H13" s="6">
        <v>993300</v>
      </c>
      <c r="I13" s="6">
        <v>132400</v>
      </c>
      <c r="J13" s="7">
        <v>6</v>
      </c>
      <c r="K13" s="6">
        <v>66200</v>
      </c>
      <c r="L13" s="7">
        <v>3</v>
      </c>
      <c r="M13" s="6">
        <v>2008700</v>
      </c>
      <c r="N13" s="8">
        <v>91</v>
      </c>
      <c r="O13" s="24"/>
      <c r="P13" s="2"/>
    </row>
    <row r="14" spans="1:16" ht="21.75" customHeight="1">
      <c r="A14" s="34" t="s">
        <v>11</v>
      </c>
      <c r="B14" s="10">
        <v>2348800</v>
      </c>
      <c r="C14" s="6">
        <v>2090400</v>
      </c>
      <c r="D14" s="7">
        <v>89</v>
      </c>
      <c r="E14" s="6">
        <v>258400</v>
      </c>
      <c r="F14" s="7">
        <v>11</v>
      </c>
      <c r="G14" s="6">
        <v>1338800</v>
      </c>
      <c r="H14" s="6">
        <v>1010000</v>
      </c>
      <c r="I14" s="6">
        <v>187900</v>
      </c>
      <c r="J14" s="7">
        <v>8</v>
      </c>
      <c r="K14" s="6">
        <v>117400</v>
      </c>
      <c r="L14" s="7">
        <v>5</v>
      </c>
      <c r="M14" s="6">
        <v>2043500</v>
      </c>
      <c r="N14" s="8">
        <v>87</v>
      </c>
      <c r="O14" s="24"/>
      <c r="P14" s="2"/>
    </row>
    <row r="15" spans="1:16" ht="21.75" customHeight="1">
      <c r="A15" s="34" t="s">
        <v>12</v>
      </c>
      <c r="B15" s="10">
        <v>2293500</v>
      </c>
      <c r="C15" s="6">
        <v>1995300</v>
      </c>
      <c r="D15" s="7">
        <v>87</v>
      </c>
      <c r="E15" s="6">
        <v>298200</v>
      </c>
      <c r="F15" s="7">
        <v>13</v>
      </c>
      <c r="G15" s="6">
        <v>1169700</v>
      </c>
      <c r="H15" s="6">
        <v>1123800</v>
      </c>
      <c r="I15" s="6">
        <v>160500</v>
      </c>
      <c r="J15" s="9">
        <v>7</v>
      </c>
      <c r="K15" s="6">
        <v>91700</v>
      </c>
      <c r="L15" s="9">
        <v>4</v>
      </c>
      <c r="M15" s="6">
        <v>2041300</v>
      </c>
      <c r="N15" s="8">
        <v>89</v>
      </c>
      <c r="O15" s="24"/>
      <c r="P15" s="2"/>
    </row>
    <row r="16" spans="1:16" ht="21.75" customHeight="1">
      <c r="A16" s="34" t="s">
        <v>13</v>
      </c>
      <c r="B16" s="10">
        <v>2604100</v>
      </c>
      <c r="C16" s="6">
        <v>2244700</v>
      </c>
      <c r="D16" s="45">
        <v>86.2</v>
      </c>
      <c r="E16" s="6">
        <v>359400</v>
      </c>
      <c r="F16" s="45">
        <v>13.8</v>
      </c>
      <c r="G16" s="6">
        <v>1361900</v>
      </c>
      <c r="H16" s="6">
        <v>1242200</v>
      </c>
      <c r="I16" s="6">
        <v>169300</v>
      </c>
      <c r="J16" s="44">
        <v>6.5</v>
      </c>
      <c r="K16" s="6">
        <v>54700</v>
      </c>
      <c r="L16" s="44">
        <v>2.1</v>
      </c>
      <c r="M16" s="6">
        <v>2380100</v>
      </c>
      <c r="N16" s="46">
        <v>91.4</v>
      </c>
      <c r="O16" s="48"/>
      <c r="P16" s="2"/>
    </row>
    <row r="17" spans="1:16" ht="21.75" customHeight="1">
      <c r="A17" s="34" t="s">
        <v>14</v>
      </c>
      <c r="B17" s="10">
        <v>2319900</v>
      </c>
      <c r="C17" s="6">
        <v>1999800</v>
      </c>
      <c r="D17" s="45">
        <v>86.2</v>
      </c>
      <c r="E17" s="6">
        <v>320100</v>
      </c>
      <c r="F17" s="45">
        <v>13.8</v>
      </c>
      <c r="G17" s="6">
        <v>1262000</v>
      </c>
      <c r="H17" s="6">
        <v>1057900</v>
      </c>
      <c r="I17" s="6">
        <v>129900</v>
      </c>
      <c r="J17" s="44">
        <v>5.6</v>
      </c>
      <c r="K17" s="6">
        <v>81200</v>
      </c>
      <c r="L17" s="44">
        <v>3.5</v>
      </c>
      <c r="M17" s="6">
        <v>2108800</v>
      </c>
      <c r="N17" s="46">
        <v>90.9</v>
      </c>
      <c r="O17" s="48"/>
      <c r="P17" s="2"/>
    </row>
    <row r="18" spans="1:16" ht="21.75" customHeight="1">
      <c r="A18" s="34" t="s">
        <v>15</v>
      </c>
      <c r="B18" s="10">
        <v>2708700</v>
      </c>
      <c r="C18" s="6">
        <v>2359300</v>
      </c>
      <c r="D18" s="45">
        <v>87.1</v>
      </c>
      <c r="E18" s="6">
        <v>349400</v>
      </c>
      <c r="F18" s="45">
        <v>12.9</v>
      </c>
      <c r="G18" s="6">
        <v>1511500</v>
      </c>
      <c r="H18" s="6">
        <v>1197200</v>
      </c>
      <c r="I18" s="6">
        <v>157100</v>
      </c>
      <c r="J18" s="44">
        <v>5.8</v>
      </c>
      <c r="K18" s="6">
        <v>84000</v>
      </c>
      <c r="L18" s="44">
        <v>3.1</v>
      </c>
      <c r="M18" s="6">
        <v>2467600</v>
      </c>
      <c r="N18" s="46">
        <v>91.1</v>
      </c>
      <c r="O18" s="48"/>
      <c r="P18" s="2"/>
    </row>
    <row r="19" spans="1:16" ht="21.75" customHeight="1">
      <c r="A19" s="34" t="s">
        <v>27</v>
      </c>
      <c r="B19" s="26">
        <v>2491700</v>
      </c>
      <c r="C19" s="27">
        <v>2170300</v>
      </c>
      <c r="D19" s="45">
        <v>87.1</v>
      </c>
      <c r="E19" s="27">
        <v>321400</v>
      </c>
      <c r="F19" s="45">
        <v>12.9</v>
      </c>
      <c r="G19" s="27">
        <v>1305700</v>
      </c>
      <c r="H19" s="27">
        <v>1186000</v>
      </c>
      <c r="I19" s="27">
        <v>179400</v>
      </c>
      <c r="J19" s="44">
        <v>7.2</v>
      </c>
      <c r="K19" s="27">
        <v>77200</v>
      </c>
      <c r="L19" s="44">
        <v>3.1</v>
      </c>
      <c r="M19" s="27">
        <v>2235100</v>
      </c>
      <c r="N19" s="47">
        <f>86.1+3.5+0.1</f>
        <v>89.69999999999999</v>
      </c>
      <c r="O19" s="49"/>
      <c r="P19" s="2"/>
    </row>
    <row r="20" spans="1:16" ht="21.75" customHeight="1">
      <c r="A20" s="34" t="s">
        <v>28</v>
      </c>
      <c r="B20" s="26">
        <v>2746100</v>
      </c>
      <c r="C20" s="27">
        <v>2408300</v>
      </c>
      <c r="D20" s="45">
        <v>87.7</v>
      </c>
      <c r="E20" s="27">
        <v>337800</v>
      </c>
      <c r="F20" s="45">
        <v>12.3</v>
      </c>
      <c r="G20" s="27">
        <v>1419700</v>
      </c>
      <c r="H20" s="27">
        <v>1326400</v>
      </c>
      <c r="I20" s="27">
        <v>233400</v>
      </c>
      <c r="J20" s="44">
        <v>8.5</v>
      </c>
      <c r="K20" s="27">
        <v>82400</v>
      </c>
      <c r="L20" s="44">
        <v>3</v>
      </c>
      <c r="M20" s="27">
        <v>2430300</v>
      </c>
      <c r="N20" s="47">
        <f>85.4+3.2-0.1</f>
        <v>88.50000000000001</v>
      </c>
      <c r="O20" s="49"/>
      <c r="P20" s="2"/>
    </row>
    <row r="21" spans="1:16" ht="21.75" customHeight="1">
      <c r="A21" s="35" t="s">
        <v>33</v>
      </c>
      <c r="B21" s="26">
        <v>2678300</v>
      </c>
      <c r="C21" s="27">
        <v>2351500</v>
      </c>
      <c r="D21" s="45">
        <v>87.8</v>
      </c>
      <c r="E21" s="27">
        <v>326800</v>
      </c>
      <c r="F21" s="45">
        <v>12.2</v>
      </c>
      <c r="G21" s="27">
        <v>1414100</v>
      </c>
      <c r="H21" s="27">
        <v>1264200</v>
      </c>
      <c r="I21" s="27">
        <v>203600</v>
      </c>
      <c r="J21" s="44">
        <v>7.6</v>
      </c>
      <c r="K21" s="27">
        <v>83000</v>
      </c>
      <c r="L21" s="44">
        <v>3.1</v>
      </c>
      <c r="M21" s="27">
        <v>2391700</v>
      </c>
      <c r="N21" s="47">
        <f>86.3+3.1-0.1</f>
        <v>89.3</v>
      </c>
      <c r="O21" s="49"/>
      <c r="P21" s="2"/>
    </row>
    <row r="22" spans="1:16" ht="21.75" customHeight="1">
      <c r="A22" s="34" t="s">
        <v>29</v>
      </c>
      <c r="B22" s="26">
        <v>1468900</v>
      </c>
      <c r="C22" s="27">
        <v>1291200</v>
      </c>
      <c r="D22" s="45">
        <v>87.9</v>
      </c>
      <c r="E22" s="27">
        <v>177700</v>
      </c>
      <c r="F22" s="45">
        <v>12.1</v>
      </c>
      <c r="G22" s="27">
        <v>691900</v>
      </c>
      <c r="H22" s="27">
        <v>777000</v>
      </c>
      <c r="I22" s="27">
        <v>148400</v>
      </c>
      <c r="J22" s="44">
        <v>10.1</v>
      </c>
      <c r="K22" s="27">
        <v>13200</v>
      </c>
      <c r="L22" s="44">
        <v>0.9</v>
      </c>
      <c r="M22" s="27">
        <v>1307300</v>
      </c>
      <c r="N22" s="47">
        <f>84.7+4.4-0.1</f>
        <v>89.00000000000001</v>
      </c>
      <c r="O22" s="49"/>
      <c r="P22" s="2"/>
    </row>
    <row r="23" spans="1:16" ht="21.75" customHeight="1">
      <c r="A23" s="34" t="s">
        <v>30</v>
      </c>
      <c r="B23" s="26">
        <v>1182600</v>
      </c>
      <c r="C23" s="27">
        <v>1062000</v>
      </c>
      <c r="D23" s="45">
        <v>89.8</v>
      </c>
      <c r="E23" s="27">
        <v>120600</v>
      </c>
      <c r="F23" s="45">
        <v>10.2</v>
      </c>
      <c r="G23" s="27">
        <v>567600</v>
      </c>
      <c r="H23" s="27">
        <v>615000</v>
      </c>
      <c r="I23" s="27">
        <v>124200</v>
      </c>
      <c r="J23" s="44">
        <v>10.5</v>
      </c>
      <c r="K23" s="27">
        <v>3500</v>
      </c>
      <c r="L23" s="44">
        <v>0.3</v>
      </c>
      <c r="M23" s="27">
        <v>1054900</v>
      </c>
      <c r="N23" s="47">
        <f>84.5+4.7</f>
        <v>89.2</v>
      </c>
      <c r="O23" s="49"/>
      <c r="P23" s="2"/>
    </row>
    <row r="24" spans="1:16" ht="21.75" customHeight="1">
      <c r="A24" s="50" t="s">
        <v>41</v>
      </c>
      <c r="B24" s="70">
        <v>1674400</v>
      </c>
      <c r="C24" s="71">
        <v>1373008</v>
      </c>
      <c r="D24" s="69">
        <v>82</v>
      </c>
      <c r="E24" s="71">
        <v>301392</v>
      </c>
      <c r="F24" s="69">
        <v>18</v>
      </c>
      <c r="G24" s="71">
        <v>1038128</v>
      </c>
      <c r="H24" s="71">
        <v>636272</v>
      </c>
      <c r="I24" s="71">
        <v>232741.6</v>
      </c>
      <c r="J24" s="68">
        <v>13.9</v>
      </c>
      <c r="K24" s="71">
        <v>20092.8</v>
      </c>
      <c r="L24" s="68">
        <v>1.2</v>
      </c>
      <c r="M24" s="71">
        <v>1421565.6</v>
      </c>
      <c r="N24" s="72">
        <v>84.9</v>
      </c>
      <c r="O24" s="49"/>
      <c r="P24" s="2"/>
    </row>
    <row r="25" spans="1:15" ht="21.75" customHeight="1">
      <c r="A25" s="36"/>
      <c r="B25" s="37"/>
      <c r="C25" s="38"/>
      <c r="D25" s="38"/>
      <c r="E25" s="38"/>
      <c r="F25" s="19"/>
      <c r="G25" s="25"/>
      <c r="H25" s="20"/>
      <c r="I25" s="38"/>
      <c r="J25" s="38"/>
      <c r="K25" s="38"/>
      <c r="L25" s="38"/>
      <c r="M25" s="29"/>
      <c r="N25" s="30" t="s">
        <v>9</v>
      </c>
      <c r="O25" s="2"/>
    </row>
    <row r="26" spans="1:15" ht="21.75" customHeight="1">
      <c r="A26" s="39"/>
      <c r="B26" s="37"/>
      <c r="C26" s="38"/>
      <c r="D26" s="38"/>
      <c r="E26" s="38"/>
      <c r="F26" s="39"/>
      <c r="G26" s="15"/>
      <c r="H26" s="39"/>
      <c r="I26" s="38"/>
      <c r="J26" s="40"/>
      <c r="K26" s="38"/>
      <c r="L26" s="40"/>
      <c r="M26" s="41"/>
      <c r="N26" s="42" t="s">
        <v>16</v>
      </c>
      <c r="O26" s="2"/>
    </row>
    <row r="27" spans="1:21" ht="21.75" customHeight="1">
      <c r="A27" s="43"/>
      <c r="B27" s="37"/>
      <c r="C27" s="29"/>
      <c r="D27" s="29"/>
      <c r="E27" s="29"/>
      <c r="F27" s="29"/>
      <c r="G27" s="15"/>
      <c r="H27" s="29"/>
      <c r="I27" s="29"/>
      <c r="J27" s="29"/>
      <c r="K27" s="29"/>
      <c r="L27" s="29"/>
      <c r="M27" s="29"/>
      <c r="N27" s="30" t="s">
        <v>18</v>
      </c>
      <c r="O27" s="2"/>
      <c r="P27" s="14"/>
      <c r="Q27" s="14"/>
      <c r="R27" s="14"/>
      <c r="S27" s="14"/>
      <c r="T27" s="14"/>
      <c r="U27" s="14"/>
    </row>
    <row r="28" spans="1:15" ht="21.75" customHeight="1">
      <c r="A28" s="18"/>
      <c r="B28" s="21"/>
      <c r="G28" s="23"/>
      <c r="O28" s="2"/>
    </row>
    <row r="29" spans="1:8" ht="21.75" customHeight="1">
      <c r="A29" s="16"/>
      <c r="B29" s="21"/>
      <c r="C29" s="22"/>
      <c r="G29" s="15"/>
      <c r="H29" s="15"/>
    </row>
    <row r="30" spans="1:7" ht="21.75" customHeight="1">
      <c r="A30" s="16"/>
      <c r="B30" s="15"/>
      <c r="G30" s="23"/>
    </row>
    <row r="31" spans="1:8" ht="21.75" customHeight="1">
      <c r="A31" s="16"/>
      <c r="B31" s="15"/>
      <c r="G31" s="15"/>
      <c r="H31" s="15"/>
    </row>
    <row r="32" spans="1:2" ht="21.75" customHeight="1">
      <c r="A32" s="16"/>
      <c r="B32" s="15"/>
    </row>
    <row r="33" spans="1:8" ht="21.75" customHeight="1">
      <c r="A33" s="16"/>
      <c r="B33" s="15"/>
      <c r="G33" s="15"/>
      <c r="H33" s="15"/>
    </row>
    <row r="34" spans="1:2" ht="21.75" customHeight="1">
      <c r="A34" s="16"/>
      <c r="B34" s="15"/>
    </row>
    <row r="35" spans="1:8" ht="19.5" customHeight="1">
      <c r="A35" s="16"/>
      <c r="B35" s="15"/>
      <c r="G35" s="15"/>
      <c r="H35" s="15"/>
    </row>
    <row r="36" spans="1:2" ht="19.5" customHeight="1">
      <c r="A36" s="16"/>
      <c r="B36" s="15"/>
    </row>
    <row r="37" spans="1:8" ht="19.5" customHeight="1">
      <c r="A37" s="16"/>
      <c r="B37" s="15"/>
      <c r="G37" s="15"/>
      <c r="H37" s="15"/>
    </row>
    <row r="38" spans="1:2" ht="18" customHeight="1">
      <c r="A38" s="17"/>
      <c r="B38" s="11"/>
    </row>
    <row r="39" ht="18" customHeight="1">
      <c r="A39" s="16"/>
    </row>
    <row r="40" ht="18" customHeight="1">
      <c r="A40" s="16"/>
    </row>
    <row r="41" ht="18" customHeight="1">
      <c r="A41" s="11"/>
    </row>
    <row r="42" ht="18" customHeight="1">
      <c r="A42" s="11"/>
    </row>
  </sheetData>
  <sheetProtection/>
  <mergeCells count="14">
    <mergeCell ref="C4:C5"/>
    <mergeCell ref="D4:D5"/>
    <mergeCell ref="E4:E5"/>
    <mergeCell ref="F4:F5"/>
    <mergeCell ref="A3:A5"/>
    <mergeCell ref="B3:B5"/>
    <mergeCell ref="N4:N5"/>
    <mergeCell ref="I3:N3"/>
    <mergeCell ref="G3:H3"/>
    <mergeCell ref="G4:G5"/>
    <mergeCell ref="H4:H5"/>
    <mergeCell ref="C3:F3"/>
    <mergeCell ref="J4:J5"/>
    <mergeCell ref="L4:L5"/>
  </mergeCells>
  <printOptions/>
  <pageMargins left="0.84" right="0.2362204724409449" top="1.1811023622047245" bottom="1.1811023622047245" header="0.5118110236220472" footer="0.4330708661417323"/>
  <pageSetup cellComments="asDisplayed" firstPageNumber="44" useFirstPageNumber="1" horizontalDpi="600" verticalDpi="600" orientation="portrait" paperSize="9" scale="52" r:id="rId1"/>
  <colBreaks count="1" manualBreakCount="1">
    <brk id="1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CLKN2049</dc:creator>
  <cp:keywords/>
  <dc:description/>
  <cp:lastModifiedBy>J18113</cp:lastModifiedBy>
  <cp:lastPrinted>2018-05-30T09:28:59Z</cp:lastPrinted>
  <dcterms:created xsi:type="dcterms:W3CDTF">2008-01-22T01:34:02Z</dcterms:created>
  <dcterms:modified xsi:type="dcterms:W3CDTF">2024-03-25T05:03:32Z</dcterms:modified>
  <cp:category/>
  <cp:version/>
  <cp:contentType/>
  <cp:contentStatus/>
</cp:coreProperties>
</file>