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7"/>
  </bookViews>
  <sheets>
    <sheet name="R5" sheetId="1" r:id="rId1"/>
    <sheet name="R4" sheetId="2" r:id="rId2"/>
    <sheet name="R3" sheetId="3" r:id="rId3"/>
    <sheet name="R2" sheetId="4" r:id="rId4"/>
    <sheet name="H31" sheetId="5" r:id="rId5"/>
    <sheet name="H30" sheetId="6" r:id="rId6"/>
    <sheet name="H29" sheetId="7" r:id="rId7"/>
    <sheet name="H24" sheetId="8" r:id="rId8"/>
  </sheets>
  <definedNames>
    <definedName name="_xlnm.Print_Area" localSheetId="7">'H24'!$A$1:$F$106</definedName>
    <definedName name="_xlnm.Print_Area" localSheetId="6">'H29'!$A$1:$F$106</definedName>
    <definedName name="_xlnm.Print_Area" localSheetId="5">'H30'!$A$1:$F$106</definedName>
    <definedName name="_xlnm.Print_Area" localSheetId="4">'H31'!$A$1:$F$106</definedName>
    <definedName name="_xlnm.Print_Area" localSheetId="3">'R2'!$A$1:$F$106</definedName>
    <definedName name="_xlnm.Print_Area" localSheetId="2">'R3'!$A$1:$F$106</definedName>
    <definedName name="_xlnm.Print_Area" localSheetId="1">'R4'!$A$1:$F$106</definedName>
    <definedName name="_xlnm.Print_Area" localSheetId="0">'R5'!$A$1:$F$110</definedName>
  </definedNames>
  <calcPr fullCalcOnLoad="1"/>
</workbook>
</file>

<file path=xl/sharedStrings.xml><?xml version="1.0" encoding="utf-8"?>
<sst xmlns="http://schemas.openxmlformats.org/spreadsheetml/2006/main" count="1004" uniqueCount="141">
  <si>
    <t>豊津</t>
  </si>
  <si>
    <t>豊郷</t>
  </si>
  <si>
    <t>高松</t>
  </si>
  <si>
    <t>鹿島</t>
  </si>
  <si>
    <t>波野</t>
  </si>
  <si>
    <t>鉢形</t>
  </si>
  <si>
    <t>平井</t>
  </si>
  <si>
    <t>大同東</t>
  </si>
  <si>
    <t>中野東</t>
  </si>
  <si>
    <t>大同西</t>
  </si>
  <si>
    <t>中野西</t>
  </si>
  <si>
    <t>小学校区</t>
  </si>
  <si>
    <t>木滝佐田下塙谷原入会</t>
  </si>
  <si>
    <t>掛崎</t>
  </si>
  <si>
    <t>小志崎</t>
  </si>
  <si>
    <t>浜津賀台</t>
  </si>
  <si>
    <t>武井釜</t>
  </si>
  <si>
    <t>志崎</t>
  </si>
  <si>
    <t>光</t>
  </si>
  <si>
    <t>共栄</t>
  </si>
  <si>
    <t>青塚</t>
  </si>
  <si>
    <t>浜津賀</t>
  </si>
  <si>
    <t>津賀</t>
  </si>
  <si>
    <t>立原</t>
  </si>
  <si>
    <t>鶴来団地</t>
  </si>
  <si>
    <t>荒野後</t>
  </si>
  <si>
    <t>額賀</t>
  </si>
  <si>
    <t>居合</t>
  </si>
  <si>
    <t>武井</t>
  </si>
  <si>
    <t>林</t>
  </si>
  <si>
    <t>天長井戸</t>
  </si>
  <si>
    <t>荒井</t>
  </si>
  <si>
    <t>奈良毛</t>
  </si>
  <si>
    <t>宮下３丁目</t>
  </si>
  <si>
    <t>大志崎</t>
  </si>
  <si>
    <t>平井</t>
  </si>
  <si>
    <t>港ヶ丘</t>
  </si>
  <si>
    <t>木滝</t>
  </si>
  <si>
    <t>大船津</t>
  </si>
  <si>
    <t>根三田</t>
  </si>
  <si>
    <t>明石</t>
  </si>
  <si>
    <t>宮津台</t>
  </si>
  <si>
    <t>宮中８丁目</t>
  </si>
  <si>
    <t>鉢形</t>
  </si>
  <si>
    <t>鉢形台２丁目</t>
  </si>
  <si>
    <t>鉢形台１丁目</t>
  </si>
  <si>
    <t>田谷</t>
  </si>
  <si>
    <t>神野１丁目</t>
  </si>
  <si>
    <t>城山４丁目</t>
  </si>
  <si>
    <t>清水</t>
  </si>
  <si>
    <t>小宮作</t>
  </si>
  <si>
    <t>下塙</t>
  </si>
  <si>
    <t>神向寺</t>
  </si>
  <si>
    <t>高天原１丁目</t>
  </si>
  <si>
    <t>下津</t>
  </si>
  <si>
    <t>宮中６丁目</t>
  </si>
  <si>
    <t>山之上</t>
  </si>
  <si>
    <t>港ヶ丘２丁目</t>
  </si>
  <si>
    <t>小山</t>
  </si>
  <si>
    <t>棚木</t>
  </si>
  <si>
    <t>谷原</t>
  </si>
  <si>
    <t>国末</t>
  </si>
  <si>
    <t>塙</t>
  </si>
  <si>
    <t>沼尾</t>
  </si>
  <si>
    <t>鰐川</t>
  </si>
  <si>
    <t>鉢形台３丁目</t>
  </si>
  <si>
    <t>泉川</t>
  </si>
  <si>
    <t>中</t>
  </si>
  <si>
    <t>木滝佐田谷原入会</t>
  </si>
  <si>
    <t>城山２丁目</t>
  </si>
  <si>
    <t>宮下１丁目</t>
  </si>
  <si>
    <t>佐田</t>
  </si>
  <si>
    <t>須賀</t>
  </si>
  <si>
    <t>旭ヶ丘２丁目</t>
  </si>
  <si>
    <t>城山１丁目</t>
  </si>
  <si>
    <t>宮中４丁目</t>
  </si>
  <si>
    <t>高天原２丁目</t>
  </si>
  <si>
    <t>荒野台</t>
  </si>
  <si>
    <t>角折</t>
  </si>
  <si>
    <t>長栖</t>
  </si>
  <si>
    <t>爪木</t>
  </si>
  <si>
    <t>神野２丁目</t>
  </si>
  <si>
    <t>宮中３丁目</t>
  </si>
  <si>
    <t>神野３丁目</t>
  </si>
  <si>
    <t>旭ヶ丘１丁目</t>
  </si>
  <si>
    <t>港ヶ丘１丁目</t>
  </si>
  <si>
    <t>中坪</t>
  </si>
  <si>
    <t>猿田</t>
  </si>
  <si>
    <t>宮中５丁目</t>
  </si>
  <si>
    <t>神野４丁目</t>
  </si>
  <si>
    <t>荒野前</t>
  </si>
  <si>
    <t>宮中７丁目</t>
  </si>
  <si>
    <t>田野辺</t>
  </si>
  <si>
    <t>宮下２丁目</t>
  </si>
  <si>
    <t>宮中２丁目</t>
  </si>
  <si>
    <t>花の山</t>
  </si>
  <si>
    <t>行政区</t>
  </si>
  <si>
    <t>65歳以上</t>
  </si>
  <si>
    <t>行政区人口</t>
  </si>
  <si>
    <t>高齢化率</t>
  </si>
  <si>
    <t>粟生</t>
  </si>
  <si>
    <t>宮中１丁目</t>
  </si>
  <si>
    <t>宮中</t>
  </si>
  <si>
    <t>宮下４丁目</t>
  </si>
  <si>
    <t>宮下５丁目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</si>
  <si>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</si>
  <si>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</si>
  <si>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</si>
  <si>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</si>
  <si>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</si>
  <si>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</si>
  <si>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</si>
  <si>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</si>
  <si>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</si>
  <si>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平井南</t>
  </si>
  <si>
    <t>粟生（粟生浜）</t>
  </si>
  <si>
    <t>三笠</t>
  </si>
  <si>
    <t>大野区域</t>
  </si>
  <si>
    <t>鹿島区域</t>
  </si>
  <si>
    <t>区域</t>
  </si>
  <si>
    <t>合計</t>
  </si>
  <si>
    <t>行政区別高齢者人口</t>
  </si>
  <si>
    <t>行政区別高齢者人口</t>
  </si>
  <si>
    <t>令和４年４月１日現在</t>
  </si>
  <si>
    <t>平成２９年４月１日現在</t>
  </si>
  <si>
    <t>令和３年４月１日現在</t>
  </si>
  <si>
    <t>令和２年４月１日現在</t>
  </si>
  <si>
    <t>平成３１年４月１日現在</t>
  </si>
  <si>
    <t>平成３０年４月１日現在</t>
  </si>
  <si>
    <t>大野地域小計</t>
  </si>
  <si>
    <t>鹿島地域小計</t>
  </si>
  <si>
    <t>鉢形台１丁目</t>
  </si>
  <si>
    <t>平井東１丁目</t>
  </si>
  <si>
    <t>平井東２丁目</t>
  </si>
  <si>
    <t>平井東３丁目</t>
  </si>
  <si>
    <t>平井東４丁目</t>
  </si>
  <si>
    <t>令和５年４月１日現在</t>
  </si>
  <si>
    <t>粟生</t>
  </si>
  <si>
    <t>三笠</t>
  </si>
  <si>
    <t>粟生</t>
  </si>
  <si>
    <t>平成２４年４月１日現在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</si>
</sst>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00%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8"/>
      <name val="HGS創英角ｺﾞｼｯｸUB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color indexed="52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b/>
      <sz val="14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/>
      <top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60" applyFont="1" applyFill="1" applyBorder="1" applyAlignment="1">
      <alignment vertical="center"/>
      <protection/>
    </xf>
    <xf numFmtId="0" fontId="0" fillId="0" borderId="0" xfId="60" applyFont="1" applyFill="1" applyBorder="1">
      <alignment vertical="center"/>
      <protection/>
    </xf>
    <xf numFmtId="0" fontId="4" fillId="0" borderId="0" xfId="60" applyFont="1" applyFill="1" applyBorder="1">
      <alignment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60" applyNumberFormat="1" applyFont="1" applyFill="1" applyBorder="1">
      <alignment vertical="center"/>
      <protection/>
    </xf>
    <xf numFmtId="0" fontId="4" fillId="33" borderId="12" xfId="0" applyFont="1" applyFill="1" applyBorder="1" applyAlignment="1">
      <alignment horizontal="center" vertical="center"/>
    </xf>
    <xf numFmtId="0" fontId="0" fillId="33" borderId="11" xfId="60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 shrinkToFit="1"/>
    </xf>
    <xf numFmtId="0" fontId="44" fillId="0" borderId="14" xfId="0" applyFont="1" applyFill="1" applyBorder="1" applyAlignment="1">
      <alignment vertical="center" shrinkToFi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shrinkToFit="1"/>
    </xf>
    <xf numFmtId="176" fontId="44" fillId="33" borderId="17" xfId="42" applyNumberFormat="1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vertical="center" shrinkToFit="1"/>
    </xf>
    <xf numFmtId="0" fontId="44" fillId="0" borderId="19" xfId="0" applyFont="1" applyFill="1" applyBorder="1" applyAlignment="1">
      <alignment vertical="center" shrinkToFit="1"/>
    </xf>
    <xf numFmtId="176" fontId="44" fillId="0" borderId="20" xfId="42" applyNumberFormat="1" applyFont="1" applyFill="1" applyBorder="1" applyAlignment="1">
      <alignment vertical="center"/>
    </xf>
    <xf numFmtId="176" fontId="44" fillId="0" borderId="21" xfId="42" applyNumberFormat="1" applyFont="1" applyFill="1" applyBorder="1" applyAlignment="1">
      <alignment vertical="center"/>
    </xf>
    <xf numFmtId="0" fontId="44" fillId="0" borderId="22" xfId="0" applyFont="1" applyFill="1" applyBorder="1" applyAlignment="1">
      <alignment vertical="center" shrinkToFit="1"/>
    </xf>
    <xf numFmtId="176" fontId="44" fillId="0" borderId="23" xfId="42" applyNumberFormat="1" applyFont="1" applyFill="1" applyBorder="1" applyAlignment="1">
      <alignment vertical="center"/>
    </xf>
    <xf numFmtId="176" fontId="44" fillId="0" borderId="24" xfId="42" applyNumberFormat="1" applyFont="1" applyFill="1" applyBorder="1" applyAlignment="1">
      <alignment vertical="center"/>
    </xf>
    <xf numFmtId="176" fontId="44" fillId="0" borderId="25" xfId="42" applyNumberFormat="1" applyFont="1" applyFill="1" applyBorder="1" applyAlignment="1">
      <alignment vertical="center"/>
    </xf>
    <xf numFmtId="176" fontId="44" fillId="0" borderId="26" xfId="42" applyNumberFormat="1" applyFont="1" applyFill="1" applyBorder="1" applyAlignment="1">
      <alignment vertical="center"/>
    </xf>
    <xf numFmtId="0" fontId="44" fillId="0" borderId="16" xfId="0" applyFont="1" applyFill="1" applyBorder="1" applyAlignment="1">
      <alignment vertical="center" shrinkToFit="1"/>
    </xf>
    <xf numFmtId="176" fontId="44" fillId="0" borderId="17" xfId="42" applyNumberFormat="1" applyFont="1" applyFill="1" applyBorder="1" applyAlignment="1">
      <alignment vertical="center"/>
    </xf>
    <xf numFmtId="38" fontId="44" fillId="0" borderId="27" xfId="48" applyFont="1" applyFill="1" applyBorder="1" applyAlignment="1">
      <alignment vertical="center"/>
    </xf>
    <xf numFmtId="0" fontId="5" fillId="0" borderId="0" xfId="60" applyNumberFormat="1" applyFont="1" applyFill="1" applyBorder="1">
      <alignment vertical="center"/>
      <protection/>
    </xf>
    <xf numFmtId="38" fontId="44" fillId="0" borderId="14" xfId="48" applyFont="1" applyFill="1" applyBorder="1" applyAlignment="1">
      <alignment vertical="center"/>
    </xf>
    <xf numFmtId="38" fontId="44" fillId="0" borderId="13" xfId="48" applyFont="1" applyFill="1" applyBorder="1" applyAlignment="1">
      <alignment vertical="center"/>
    </xf>
    <xf numFmtId="38" fontId="44" fillId="0" borderId="18" xfId="48" applyFont="1" applyFill="1" applyBorder="1" applyAlignment="1">
      <alignment vertical="center"/>
    </xf>
    <xf numFmtId="38" fontId="44" fillId="0" borderId="19" xfId="48" applyFont="1" applyFill="1" applyBorder="1" applyAlignment="1">
      <alignment vertical="center"/>
    </xf>
    <xf numFmtId="38" fontId="44" fillId="0" borderId="22" xfId="48" applyFont="1" applyFill="1" applyBorder="1" applyAlignment="1">
      <alignment vertical="center"/>
    </xf>
    <xf numFmtId="38" fontId="44" fillId="0" borderId="16" xfId="48" applyFont="1" applyFill="1" applyBorder="1" applyAlignment="1">
      <alignment vertical="center"/>
    </xf>
    <xf numFmtId="0" fontId="45" fillId="0" borderId="0" xfId="60" applyFont="1" applyFill="1" applyBorder="1" applyAlignment="1">
      <alignment vertical="center"/>
      <protection/>
    </xf>
    <xf numFmtId="0" fontId="4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0" xfId="60" applyFont="1" applyFill="1" applyBorder="1" applyAlignment="1">
      <alignment horizontal="center" vertical="center"/>
      <protection/>
    </xf>
    <xf numFmtId="0" fontId="4" fillId="33" borderId="30" xfId="0" applyFont="1" applyFill="1" applyBorder="1" applyAlignment="1">
      <alignment horizontal="center" vertical="center"/>
    </xf>
    <xf numFmtId="176" fontId="4" fillId="33" borderId="29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176" fontId="4" fillId="33" borderId="30" xfId="0" applyNumberFormat="1" applyFont="1" applyFill="1" applyBorder="1" applyAlignment="1">
      <alignment horizontal="center" vertical="center"/>
    </xf>
    <xf numFmtId="0" fontId="0" fillId="9" borderId="31" xfId="60" applyFont="1" applyFill="1" applyBorder="1" applyAlignment="1">
      <alignment horizontal="center" vertical="center"/>
      <protection/>
    </xf>
    <xf numFmtId="0" fontId="44" fillId="33" borderId="32" xfId="0" applyFont="1" applyFill="1" applyBorder="1" applyAlignment="1">
      <alignment horizontal="center" vertical="center" shrinkToFit="1"/>
    </xf>
    <xf numFmtId="176" fontId="44" fillId="33" borderId="33" xfId="42" applyNumberFormat="1" applyFont="1" applyFill="1" applyBorder="1" applyAlignment="1">
      <alignment horizontal="center" vertical="center" shrinkToFit="1"/>
    </xf>
    <xf numFmtId="176" fontId="44" fillId="0" borderId="13" xfId="42" applyNumberFormat="1" applyFont="1" applyFill="1" applyBorder="1" applyAlignment="1">
      <alignment vertical="center"/>
    </xf>
    <xf numFmtId="0" fontId="0" fillId="0" borderId="0" xfId="60" applyFont="1" applyFill="1" applyBorder="1" applyAlignment="1">
      <alignment horizontal="right" vertical="center"/>
      <protection/>
    </xf>
    <xf numFmtId="38" fontId="4" fillId="0" borderId="0" xfId="60" applyNumberFormat="1" applyFont="1" applyFill="1" applyBorder="1">
      <alignment vertical="center"/>
      <protection/>
    </xf>
    <xf numFmtId="176" fontId="0" fillId="0" borderId="0" xfId="42" applyNumberFormat="1" applyFont="1" applyFill="1" applyBorder="1" applyAlignment="1">
      <alignment vertical="center"/>
    </xf>
    <xf numFmtId="176" fontId="44" fillId="0" borderId="14" xfId="42" applyNumberFormat="1" applyFont="1" applyFill="1" applyBorder="1" applyAlignment="1">
      <alignment vertical="center"/>
    </xf>
    <xf numFmtId="176" fontId="44" fillId="0" borderId="22" xfId="42" applyNumberFormat="1" applyFont="1" applyFill="1" applyBorder="1" applyAlignment="1">
      <alignment vertical="center"/>
    </xf>
    <xf numFmtId="176" fontId="44" fillId="0" borderId="16" xfId="42" applyNumberFormat="1" applyFont="1" applyFill="1" applyBorder="1" applyAlignment="1">
      <alignment vertical="center"/>
    </xf>
    <xf numFmtId="0" fontId="4" fillId="0" borderId="31" xfId="60" applyFont="1" applyFill="1" applyBorder="1">
      <alignment vertical="center"/>
      <protection/>
    </xf>
    <xf numFmtId="38" fontId="4" fillId="0" borderId="16" xfId="60" applyNumberFormat="1" applyFont="1" applyFill="1" applyBorder="1">
      <alignment vertical="center"/>
      <protection/>
    </xf>
    <xf numFmtId="0" fontId="4" fillId="33" borderId="34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vertical="center" shrinkToFit="1"/>
    </xf>
    <xf numFmtId="38" fontId="44" fillId="0" borderId="35" xfId="48" applyFont="1" applyFill="1" applyBorder="1" applyAlignment="1">
      <alignment vertical="center"/>
    </xf>
    <xf numFmtId="176" fontId="44" fillId="0" borderId="35" xfId="42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16" xfId="60" applyFont="1" applyFill="1" applyBorder="1">
      <alignment vertical="center"/>
      <protection/>
    </xf>
    <xf numFmtId="176" fontId="4" fillId="0" borderId="16" xfId="42" applyNumberFormat="1" applyFont="1" applyFill="1" applyBorder="1" applyAlignment="1">
      <alignment vertical="center"/>
    </xf>
    <xf numFmtId="0" fontId="44" fillId="0" borderId="31" xfId="0" applyFont="1" applyFill="1" applyBorder="1" applyAlignment="1">
      <alignment vertical="center" shrinkToFit="1"/>
    </xf>
    <xf numFmtId="176" fontId="44" fillId="0" borderId="37" xfId="42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9" borderId="40" xfId="60" applyFont="1" applyFill="1" applyBorder="1" applyAlignment="1">
      <alignment horizontal="center" vertical="center" textRotation="255"/>
      <protection/>
    </xf>
    <xf numFmtId="0" fontId="4" fillId="9" borderId="41" xfId="60" applyFont="1" applyFill="1" applyBorder="1" applyAlignment="1">
      <alignment horizontal="center" vertical="center" textRotation="255"/>
      <protection/>
    </xf>
    <xf numFmtId="0" fontId="0" fillId="9" borderId="42" xfId="60" applyFont="1" applyFill="1" applyBorder="1" applyAlignment="1">
      <alignment horizontal="center" vertical="center" textRotation="255"/>
      <protection/>
    </xf>
    <xf numFmtId="0" fontId="0" fillId="9" borderId="40" xfId="60" applyFont="1" applyFill="1" applyBorder="1" applyAlignment="1">
      <alignment horizontal="center" vertical="center" textRotation="255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7" fillId="9" borderId="15" xfId="60" applyFont="1" applyFill="1" applyBorder="1" applyAlignment="1">
      <alignment horizontal="center" vertical="center"/>
      <protection/>
    </xf>
    <xf numFmtId="0" fontId="7" fillId="9" borderId="43" xfId="60" applyFont="1" applyFill="1" applyBorder="1" applyAlignment="1">
      <alignment horizontal="center" vertical="center"/>
      <protection/>
    </xf>
    <xf numFmtId="0" fontId="7" fillId="9" borderId="38" xfId="60" applyFont="1" applyFill="1" applyBorder="1" applyAlignment="1">
      <alignment horizontal="center" vertical="center"/>
      <protection/>
    </xf>
    <xf numFmtId="0" fontId="4" fillId="33" borderId="4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8" fillId="9" borderId="15" xfId="60" applyFont="1" applyFill="1" applyBorder="1" applyAlignment="1">
      <alignment horizontal="center" vertical="center"/>
      <protection/>
    </xf>
    <xf numFmtId="0" fontId="8" fillId="9" borderId="43" xfId="60" applyFont="1" applyFill="1" applyBorder="1" applyAlignment="1">
      <alignment horizontal="center" vertical="center"/>
      <protection/>
    </xf>
    <xf numFmtId="38" fontId="46" fillId="0" borderId="16" xfId="48" applyFont="1" applyBorder="1" applyAlignment="1">
      <alignment vertical="center"/>
    </xf>
    <xf numFmtId="176" fontId="46" fillId="0" borderId="44" xfId="42" applyNumberFormat="1" applyFont="1" applyBorder="1" applyAlignment="1">
      <alignment vertical="center"/>
    </xf>
    <xf numFmtId="38" fontId="46" fillId="0" borderId="38" xfId="48" applyFont="1" applyBorder="1" applyAlignment="1">
      <alignment vertical="center"/>
    </xf>
    <xf numFmtId="38" fontId="44" fillId="0" borderId="38" xfId="48" applyFont="1" applyFill="1" applyBorder="1" applyAlignment="1">
      <alignment vertical="center"/>
    </xf>
    <xf numFmtId="0" fontId="46" fillId="0" borderId="27" xfId="0" applyFont="1" applyFill="1" applyBorder="1" applyAlignment="1">
      <alignment vertical="center" shrinkToFit="1"/>
    </xf>
    <xf numFmtId="0" fontId="46" fillId="0" borderId="27" xfId="0" applyFont="1" applyFill="1" applyBorder="1" applyAlignment="1">
      <alignment vertical="center"/>
    </xf>
    <xf numFmtId="0" fontId="46" fillId="0" borderId="39" xfId="0" applyFont="1" applyFill="1" applyBorder="1" applyAlignment="1">
      <alignment vertical="center"/>
    </xf>
    <xf numFmtId="176" fontId="46" fillId="0" borderId="45" xfId="42" applyNumberFormat="1" applyFont="1" applyFill="1" applyBorder="1" applyAlignment="1">
      <alignment vertical="center"/>
    </xf>
    <xf numFmtId="0" fontId="46" fillId="0" borderId="14" xfId="0" applyFont="1" applyBorder="1" applyAlignment="1">
      <alignment vertical="center" shrinkToFit="1"/>
    </xf>
    <xf numFmtId="0" fontId="46" fillId="0" borderId="14" xfId="0" applyFont="1" applyBorder="1" applyAlignment="1">
      <alignment vertical="center"/>
    </xf>
    <xf numFmtId="0" fontId="46" fillId="0" borderId="46" xfId="0" applyFont="1" applyBorder="1" applyAlignment="1">
      <alignment vertical="center"/>
    </xf>
    <xf numFmtId="176" fontId="46" fillId="0" borderId="47" xfId="42" applyNumberFormat="1" applyFont="1" applyBorder="1" applyAlignment="1">
      <alignment vertical="center"/>
    </xf>
    <xf numFmtId="0" fontId="46" fillId="0" borderId="32" xfId="0" applyFont="1" applyBorder="1" applyAlignment="1">
      <alignment vertical="center" shrinkToFit="1"/>
    </xf>
    <xf numFmtId="0" fontId="46" fillId="0" borderId="32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176" fontId="46" fillId="0" borderId="49" xfId="42" applyNumberFormat="1" applyFont="1" applyBorder="1" applyAlignment="1">
      <alignment vertical="center"/>
    </xf>
    <xf numFmtId="0" fontId="46" fillId="0" borderId="13" xfId="0" applyFont="1" applyBorder="1" applyAlignment="1">
      <alignment vertical="center" shrinkToFit="1"/>
    </xf>
    <xf numFmtId="0" fontId="46" fillId="0" borderId="13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176" fontId="46" fillId="0" borderId="50" xfId="42" applyNumberFormat="1" applyFont="1" applyBorder="1" applyAlignment="1">
      <alignment vertical="center"/>
    </xf>
    <xf numFmtId="0" fontId="46" fillId="0" borderId="19" xfId="0" applyFont="1" applyBorder="1" applyAlignment="1">
      <alignment vertical="center" shrinkToFit="1"/>
    </xf>
    <xf numFmtId="0" fontId="46" fillId="0" borderId="19" xfId="0" applyFont="1" applyBorder="1" applyAlignment="1">
      <alignment vertical="center"/>
    </xf>
    <xf numFmtId="0" fontId="46" fillId="0" borderId="51" xfId="0" applyFont="1" applyBorder="1" applyAlignment="1">
      <alignment vertical="center"/>
    </xf>
    <xf numFmtId="176" fontId="46" fillId="0" borderId="52" xfId="42" applyNumberFormat="1" applyFont="1" applyBorder="1" applyAlignment="1">
      <alignment vertical="center"/>
    </xf>
    <xf numFmtId="0" fontId="46" fillId="0" borderId="27" xfId="0" applyFont="1" applyBorder="1" applyAlignment="1">
      <alignment vertical="center" shrinkToFit="1"/>
    </xf>
    <xf numFmtId="0" fontId="46" fillId="0" borderId="27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176" fontId="46" fillId="0" borderId="45" xfId="42" applyNumberFormat="1" applyFont="1" applyBorder="1" applyAlignment="1">
      <alignment vertical="center"/>
    </xf>
    <xf numFmtId="0" fontId="46" fillId="0" borderId="53" xfId="0" applyFont="1" applyBorder="1" applyAlignment="1">
      <alignment vertical="center" shrinkToFit="1"/>
    </xf>
    <xf numFmtId="0" fontId="46" fillId="0" borderId="53" xfId="0" applyFont="1" applyBorder="1" applyAlignment="1">
      <alignment vertical="center"/>
    </xf>
    <xf numFmtId="0" fontId="46" fillId="0" borderId="54" xfId="0" applyFont="1" applyBorder="1" applyAlignment="1">
      <alignment vertical="center"/>
    </xf>
    <xf numFmtId="176" fontId="46" fillId="0" borderId="55" xfId="42" applyNumberFormat="1" applyFont="1" applyBorder="1" applyAlignment="1">
      <alignment vertical="center"/>
    </xf>
    <xf numFmtId="176" fontId="46" fillId="0" borderId="24" xfId="42" applyNumberFormat="1" applyFont="1" applyBorder="1" applyAlignment="1">
      <alignment vertical="center"/>
    </xf>
    <xf numFmtId="0" fontId="46" fillId="0" borderId="18" xfId="0" applyFont="1" applyBorder="1" applyAlignment="1">
      <alignment vertical="center" shrinkToFit="1"/>
    </xf>
    <xf numFmtId="0" fontId="46" fillId="0" borderId="18" xfId="0" applyFont="1" applyBorder="1" applyAlignment="1">
      <alignment vertical="center"/>
    </xf>
    <xf numFmtId="0" fontId="46" fillId="0" borderId="56" xfId="0" applyFont="1" applyBorder="1" applyAlignment="1">
      <alignment vertical="center"/>
    </xf>
    <xf numFmtId="176" fontId="46" fillId="0" borderId="21" xfId="42" applyNumberFormat="1" applyFont="1" applyBorder="1" applyAlignment="1">
      <alignment vertical="center"/>
    </xf>
    <xf numFmtId="0" fontId="46" fillId="0" borderId="53" xfId="0" applyFont="1" applyFill="1" applyBorder="1" applyAlignment="1">
      <alignment vertical="center" shrinkToFit="1"/>
    </xf>
    <xf numFmtId="0" fontId="46" fillId="0" borderId="53" xfId="0" applyFont="1" applyFill="1" applyBorder="1" applyAlignment="1">
      <alignment vertical="center"/>
    </xf>
    <xf numFmtId="0" fontId="46" fillId="0" borderId="54" xfId="0" applyFont="1" applyFill="1" applyBorder="1" applyAlignment="1">
      <alignment vertical="center"/>
    </xf>
    <xf numFmtId="176" fontId="46" fillId="0" borderId="55" xfId="42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vertical="center" shrinkToFit="1"/>
    </xf>
    <xf numFmtId="0" fontId="46" fillId="0" borderId="14" xfId="0" applyFont="1" applyFill="1" applyBorder="1" applyAlignment="1">
      <alignment vertical="center"/>
    </xf>
    <xf numFmtId="0" fontId="46" fillId="0" borderId="46" xfId="0" applyFont="1" applyFill="1" applyBorder="1" applyAlignment="1">
      <alignment vertical="center"/>
    </xf>
    <xf numFmtId="176" fontId="46" fillId="0" borderId="47" xfId="42" applyNumberFormat="1" applyFont="1" applyFill="1" applyBorder="1" applyAlignment="1">
      <alignment vertical="center"/>
    </xf>
    <xf numFmtId="176" fontId="4" fillId="9" borderId="10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vertical="center"/>
    </xf>
    <xf numFmtId="0" fontId="0" fillId="9" borderId="11" xfId="60" applyFont="1" applyFill="1" applyBorder="1">
      <alignment vertical="center"/>
      <protection/>
    </xf>
    <xf numFmtId="0" fontId="4" fillId="9" borderId="11" xfId="0" applyFont="1" applyFill="1" applyBorder="1" applyAlignment="1">
      <alignment horizontal="left" vertical="center"/>
    </xf>
    <xf numFmtId="176" fontId="4" fillId="9" borderId="11" xfId="0" applyNumberFormat="1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176" fontId="4" fillId="9" borderId="12" xfId="0" applyNumberFormat="1" applyFont="1" applyFill="1" applyBorder="1" applyAlignment="1">
      <alignment vertical="center"/>
    </xf>
    <xf numFmtId="49" fontId="4" fillId="9" borderId="11" xfId="0" applyNumberFormat="1" applyFont="1" applyFill="1" applyBorder="1" applyAlignment="1">
      <alignment horizontal="center" vertical="center"/>
    </xf>
    <xf numFmtId="176" fontId="4" fillId="9" borderId="11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left" vertical="center"/>
    </xf>
    <xf numFmtId="176" fontId="4" fillId="9" borderId="10" xfId="0" applyNumberFormat="1" applyFont="1" applyFill="1" applyBorder="1" applyAlignment="1">
      <alignment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6" fillId="0" borderId="51" xfId="0" applyFont="1" applyBorder="1" applyAlignment="1">
      <alignment vertical="center" shrinkToFit="1"/>
    </xf>
    <xf numFmtId="0" fontId="46" fillId="0" borderId="50" xfId="0" applyFont="1" applyBorder="1" applyAlignment="1">
      <alignment vertical="center" shrinkToFit="1"/>
    </xf>
    <xf numFmtId="0" fontId="46" fillId="0" borderId="57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08" sqref="D108"/>
    </sheetView>
  </sheetViews>
  <sheetFormatPr defaultColWidth="9.00390625" defaultRowHeight="13.5"/>
  <cols>
    <col min="1" max="1" width="5.75390625" style="2" customWidth="1"/>
    <col min="2" max="2" width="14.75390625" style="2" customWidth="1"/>
    <col min="3" max="3" width="17.75390625" style="2" customWidth="1"/>
    <col min="4" max="6" width="15.625" style="2" customWidth="1"/>
    <col min="7" max="7" width="15.75390625" style="2" customWidth="1"/>
    <col min="8" max="8" width="12.625" style="2" customWidth="1"/>
    <col min="9" max="9" width="13.875" style="2" customWidth="1"/>
    <col min="10" max="15" width="12.625" style="2" customWidth="1"/>
    <col min="16" max="16" width="8.625" style="2" customWidth="1"/>
    <col min="17" max="16384" width="9.00390625" style="2" customWidth="1"/>
  </cols>
  <sheetData>
    <row r="1" spans="1:17" ht="21.75" thickBot="1">
      <c r="A1" s="39" t="s">
        <v>121</v>
      </c>
      <c r="C1" s="39"/>
      <c r="D1" s="39"/>
      <c r="E1" s="39"/>
      <c r="F1" s="39"/>
      <c r="G1" s="39"/>
      <c r="H1" s="1"/>
      <c r="I1" s="1"/>
      <c r="Q1" s="3"/>
    </row>
    <row r="2" spans="1:14" ht="21" customHeight="1" thickBot="1">
      <c r="A2" s="49" t="s">
        <v>119</v>
      </c>
      <c r="B2" s="40" t="s">
        <v>11</v>
      </c>
      <c r="C2" s="50" t="s">
        <v>96</v>
      </c>
      <c r="D2" s="50" t="s">
        <v>97</v>
      </c>
      <c r="E2" s="50" t="s">
        <v>98</v>
      </c>
      <c r="F2" s="51" t="s">
        <v>99</v>
      </c>
      <c r="G2" s="3"/>
      <c r="N2" s="3"/>
    </row>
    <row r="3" spans="1:7" ht="21" customHeight="1" thickBot="1">
      <c r="A3" s="73" t="s">
        <v>118</v>
      </c>
      <c r="B3" s="41" t="s">
        <v>0</v>
      </c>
      <c r="C3" s="15" t="s">
        <v>38</v>
      </c>
      <c r="D3" s="34">
        <v>352</v>
      </c>
      <c r="E3" s="34">
        <v>858</v>
      </c>
      <c r="F3" s="52">
        <f aca="true" t="shared" si="0" ref="F3:F70">D3/E3</f>
        <v>0.41025641025641024</v>
      </c>
      <c r="G3" s="3"/>
    </row>
    <row r="4" spans="1:8" ht="21" customHeight="1" thickBot="1">
      <c r="A4" s="73"/>
      <c r="B4" s="42">
        <f>SUM(D3:D4)/SUM(E3:E4)</f>
        <v>0.41241496598639454</v>
      </c>
      <c r="C4" s="24" t="s">
        <v>80</v>
      </c>
      <c r="D4" s="37">
        <v>133</v>
      </c>
      <c r="E4" s="37">
        <v>318</v>
      </c>
      <c r="F4" s="57">
        <f t="shared" si="0"/>
        <v>0.41823899371069184</v>
      </c>
      <c r="G4" s="3"/>
      <c r="H4" s="3"/>
    </row>
    <row r="5" spans="1:8" ht="21" customHeight="1" thickBot="1">
      <c r="A5" s="73"/>
      <c r="B5" s="43"/>
      <c r="C5" s="16" t="s">
        <v>63</v>
      </c>
      <c r="D5" s="33">
        <v>265</v>
      </c>
      <c r="E5" s="33">
        <v>709</v>
      </c>
      <c r="F5" s="56">
        <f t="shared" si="0"/>
        <v>0.37376586741889983</v>
      </c>
      <c r="G5" s="3"/>
      <c r="H5" s="3"/>
    </row>
    <row r="6" spans="1:8" ht="21" customHeight="1" thickBot="1">
      <c r="A6" s="73"/>
      <c r="B6" s="44"/>
      <c r="C6" s="15" t="s">
        <v>72</v>
      </c>
      <c r="D6" s="34">
        <v>331</v>
      </c>
      <c r="E6" s="34">
        <v>961</v>
      </c>
      <c r="F6" s="52">
        <f t="shared" si="0"/>
        <v>0.34443288241415193</v>
      </c>
      <c r="G6" s="3"/>
      <c r="H6" s="3"/>
    </row>
    <row r="7" spans="1:8" ht="21" customHeight="1" thickBot="1">
      <c r="A7" s="73"/>
      <c r="B7" s="41" t="s">
        <v>1</v>
      </c>
      <c r="C7" s="15" t="s">
        <v>92</v>
      </c>
      <c r="D7" s="34">
        <v>76</v>
      </c>
      <c r="E7" s="34">
        <v>224</v>
      </c>
      <c r="F7" s="52">
        <f t="shared" si="0"/>
        <v>0.3392857142857143</v>
      </c>
      <c r="G7" s="3"/>
      <c r="H7" s="3"/>
    </row>
    <row r="8" spans="1:14" ht="21" customHeight="1" thickBot="1">
      <c r="A8" s="73"/>
      <c r="B8" s="42">
        <f>SUM(D5:D10)/SUM(E5:E10)</f>
        <v>0.3475609756097561</v>
      </c>
      <c r="C8" s="15" t="s">
        <v>56</v>
      </c>
      <c r="D8" s="34">
        <v>51</v>
      </c>
      <c r="E8" s="34">
        <v>156</v>
      </c>
      <c r="F8" s="52">
        <f t="shared" si="0"/>
        <v>0.3269230769230769</v>
      </c>
      <c r="G8" s="3"/>
      <c r="H8" s="3"/>
      <c r="N8" s="3"/>
    </row>
    <row r="9" spans="1:14" ht="21" customHeight="1" thickBot="1">
      <c r="A9" s="73"/>
      <c r="B9" s="41"/>
      <c r="C9" s="15" t="s">
        <v>87</v>
      </c>
      <c r="D9" s="34">
        <v>47</v>
      </c>
      <c r="E9" s="34">
        <v>156</v>
      </c>
      <c r="F9" s="52">
        <f t="shared" si="0"/>
        <v>0.30128205128205127</v>
      </c>
      <c r="G9" s="3"/>
      <c r="H9" s="3"/>
      <c r="N9" s="3"/>
    </row>
    <row r="10" spans="1:8" ht="21" customHeight="1" thickBot="1">
      <c r="A10" s="73"/>
      <c r="B10" s="45"/>
      <c r="C10" s="24" t="s">
        <v>46</v>
      </c>
      <c r="D10" s="37">
        <v>28</v>
      </c>
      <c r="E10" s="37">
        <v>90</v>
      </c>
      <c r="F10" s="57">
        <f t="shared" si="0"/>
        <v>0.3111111111111111</v>
      </c>
      <c r="G10" s="3"/>
      <c r="H10" s="3"/>
    </row>
    <row r="11" spans="1:14" ht="21" customHeight="1" thickBot="1">
      <c r="A11" s="73"/>
      <c r="B11" s="46"/>
      <c r="C11" s="16" t="s">
        <v>49</v>
      </c>
      <c r="D11" s="33">
        <v>229</v>
      </c>
      <c r="E11" s="33">
        <v>513</v>
      </c>
      <c r="F11" s="56">
        <f t="shared" si="0"/>
        <v>0.44639376218323584</v>
      </c>
      <c r="G11" s="3"/>
      <c r="H11" s="3"/>
      <c r="N11" s="3"/>
    </row>
    <row r="12" spans="1:8" ht="21" customHeight="1" thickBot="1">
      <c r="A12" s="73"/>
      <c r="B12" s="41" t="s">
        <v>4</v>
      </c>
      <c r="C12" s="15" t="s">
        <v>40</v>
      </c>
      <c r="D12" s="34">
        <v>233</v>
      </c>
      <c r="E12" s="34">
        <v>811</v>
      </c>
      <c r="F12" s="52">
        <f t="shared" si="0"/>
        <v>0.2872996300863132</v>
      </c>
      <c r="G12" s="3"/>
      <c r="H12" s="3"/>
    </row>
    <row r="13" spans="1:8" ht="21" customHeight="1" thickBot="1">
      <c r="A13" s="73"/>
      <c r="B13" s="42">
        <f>SUM(D11:D15)/SUM(E11:E15)</f>
        <v>0.3192474674384949</v>
      </c>
      <c r="C13" s="15" t="s">
        <v>52</v>
      </c>
      <c r="D13" s="34">
        <v>180</v>
      </c>
      <c r="E13" s="34">
        <v>697</v>
      </c>
      <c r="F13" s="52">
        <f t="shared" si="0"/>
        <v>0.2582496413199426</v>
      </c>
      <c r="G13" s="3"/>
      <c r="H13" s="3"/>
    </row>
    <row r="14" spans="1:8" ht="21" customHeight="1" thickBot="1">
      <c r="A14" s="73"/>
      <c r="B14" s="41"/>
      <c r="C14" s="15" t="s">
        <v>50</v>
      </c>
      <c r="D14" s="34">
        <v>109</v>
      </c>
      <c r="E14" s="34">
        <v>292</v>
      </c>
      <c r="F14" s="52">
        <f t="shared" si="0"/>
        <v>0.3732876712328767</v>
      </c>
      <c r="G14" s="3"/>
      <c r="H14" s="3"/>
    </row>
    <row r="15" spans="1:8" ht="21" customHeight="1" thickBot="1">
      <c r="A15" s="73"/>
      <c r="B15" s="45"/>
      <c r="C15" s="24" t="s">
        <v>54</v>
      </c>
      <c r="D15" s="37">
        <v>352</v>
      </c>
      <c r="E15" s="37">
        <v>1142</v>
      </c>
      <c r="F15" s="57">
        <f t="shared" si="0"/>
        <v>0.30823117338003503</v>
      </c>
      <c r="G15" s="3"/>
      <c r="H15" s="3"/>
    </row>
    <row r="16" spans="1:8" ht="21" customHeight="1" thickBot="1">
      <c r="A16" s="73"/>
      <c r="B16" s="42"/>
      <c r="C16" s="16" t="s">
        <v>37</v>
      </c>
      <c r="D16" s="33">
        <v>120</v>
      </c>
      <c r="E16" s="33">
        <v>442</v>
      </c>
      <c r="F16" s="56">
        <f t="shared" si="0"/>
        <v>0.27149321266968324</v>
      </c>
      <c r="G16" s="3"/>
      <c r="H16" s="3"/>
    </row>
    <row r="17" spans="1:8" ht="21" customHeight="1" thickBot="1">
      <c r="A17" s="73"/>
      <c r="B17" s="41"/>
      <c r="C17" s="15" t="s">
        <v>71</v>
      </c>
      <c r="D17" s="34">
        <v>280</v>
      </c>
      <c r="E17" s="34">
        <v>948</v>
      </c>
      <c r="F17" s="52">
        <f t="shared" si="0"/>
        <v>0.29535864978902954</v>
      </c>
      <c r="G17" s="3"/>
      <c r="H17" s="3"/>
    </row>
    <row r="18" spans="1:8" ht="21" customHeight="1" thickBot="1">
      <c r="A18" s="73"/>
      <c r="B18" s="41"/>
      <c r="C18" s="15" t="s">
        <v>51</v>
      </c>
      <c r="D18" s="34">
        <v>254</v>
      </c>
      <c r="E18" s="34">
        <v>833</v>
      </c>
      <c r="F18" s="52">
        <f t="shared" si="0"/>
        <v>0.304921968787515</v>
      </c>
      <c r="G18" s="3"/>
      <c r="H18" s="3"/>
    </row>
    <row r="19" spans="1:8" ht="21" customHeight="1" thickBot="1">
      <c r="A19" s="73"/>
      <c r="B19" s="41"/>
      <c r="C19" s="15" t="s">
        <v>60</v>
      </c>
      <c r="D19" s="34">
        <v>107</v>
      </c>
      <c r="E19" s="34">
        <v>283</v>
      </c>
      <c r="F19" s="52">
        <f t="shared" si="0"/>
        <v>0.37809187279151946</v>
      </c>
      <c r="G19" s="3"/>
      <c r="H19" s="3"/>
    </row>
    <row r="20" spans="1:8" ht="21" customHeight="1" thickBot="1">
      <c r="A20" s="73"/>
      <c r="B20" s="41" t="s">
        <v>2</v>
      </c>
      <c r="C20" s="15" t="s">
        <v>64</v>
      </c>
      <c r="D20" s="34">
        <v>25</v>
      </c>
      <c r="E20" s="34">
        <v>54</v>
      </c>
      <c r="F20" s="52">
        <f t="shared" si="0"/>
        <v>0.46296296296296297</v>
      </c>
      <c r="G20" s="3"/>
      <c r="H20" s="3"/>
    </row>
    <row r="21" spans="1:8" ht="21" customHeight="1" thickBot="1">
      <c r="A21" s="73"/>
      <c r="B21" s="42">
        <f>SUM(D16:D27)/SUM(E16:E27)</f>
        <v>0.28342690788105634</v>
      </c>
      <c r="C21" s="15" t="s">
        <v>79</v>
      </c>
      <c r="D21" s="34">
        <v>155</v>
      </c>
      <c r="E21" s="34">
        <v>732</v>
      </c>
      <c r="F21" s="52">
        <f t="shared" si="0"/>
        <v>0.21174863387978143</v>
      </c>
      <c r="G21" s="3"/>
      <c r="H21" s="3"/>
    </row>
    <row r="22" spans="1:8" ht="21" customHeight="1" thickBot="1">
      <c r="A22" s="73"/>
      <c r="B22" s="47"/>
      <c r="C22" s="15" t="s">
        <v>66</v>
      </c>
      <c r="D22" s="34">
        <v>82</v>
      </c>
      <c r="E22" s="34">
        <v>214</v>
      </c>
      <c r="F22" s="52">
        <f t="shared" si="0"/>
        <v>0.38317757009345793</v>
      </c>
      <c r="G22" s="3"/>
      <c r="H22" s="3"/>
    </row>
    <row r="23" spans="1:8" ht="21" customHeight="1" thickBot="1">
      <c r="A23" s="73"/>
      <c r="B23" s="41"/>
      <c r="C23" s="15" t="s">
        <v>61</v>
      </c>
      <c r="D23" s="34">
        <v>95</v>
      </c>
      <c r="E23" s="34">
        <v>291</v>
      </c>
      <c r="F23" s="52">
        <f t="shared" si="0"/>
        <v>0.32646048109965636</v>
      </c>
      <c r="G23" s="3"/>
      <c r="H23" s="3"/>
    </row>
    <row r="24" spans="1:8" ht="21" customHeight="1" thickBot="1">
      <c r="A24" s="73"/>
      <c r="B24" s="41"/>
      <c r="C24" s="15" t="s">
        <v>100</v>
      </c>
      <c r="D24" s="34">
        <v>202</v>
      </c>
      <c r="E24" s="34">
        <v>868</v>
      </c>
      <c r="F24" s="52">
        <f t="shared" si="0"/>
        <v>0.23271889400921658</v>
      </c>
      <c r="G24" s="3"/>
      <c r="H24" s="3"/>
    </row>
    <row r="25" spans="1:8" ht="21" customHeight="1" thickBot="1">
      <c r="A25" s="73"/>
      <c r="B25" s="41"/>
      <c r="C25" s="15" t="s">
        <v>18</v>
      </c>
      <c r="D25" s="34">
        <v>2</v>
      </c>
      <c r="E25" s="34">
        <v>5</v>
      </c>
      <c r="F25" s="52">
        <f t="shared" si="0"/>
        <v>0.4</v>
      </c>
      <c r="G25" s="3"/>
      <c r="H25" s="3"/>
    </row>
    <row r="26" spans="1:15" ht="21" customHeight="1" thickBot="1">
      <c r="A26" s="73"/>
      <c r="B26" s="41"/>
      <c r="C26" s="15" t="s">
        <v>68</v>
      </c>
      <c r="D26" s="34">
        <v>41</v>
      </c>
      <c r="E26" s="34">
        <v>136</v>
      </c>
      <c r="F26" s="52">
        <f t="shared" si="0"/>
        <v>0.3014705882352941</v>
      </c>
      <c r="G26" s="3"/>
      <c r="H26" s="3"/>
      <c r="O26" s="8"/>
    </row>
    <row r="27" spans="1:15" ht="21" customHeight="1" thickBot="1">
      <c r="A27" s="73"/>
      <c r="B27" s="41"/>
      <c r="C27" s="24" t="s">
        <v>12</v>
      </c>
      <c r="D27" s="37">
        <v>0</v>
      </c>
      <c r="E27" s="37">
        <v>3</v>
      </c>
      <c r="F27" s="57">
        <f t="shared" si="0"/>
        <v>0</v>
      </c>
      <c r="G27" s="3"/>
      <c r="H27" s="3"/>
      <c r="O27" s="3"/>
    </row>
    <row r="28" spans="1:8" ht="21" customHeight="1" thickBot="1">
      <c r="A28" s="73"/>
      <c r="B28" s="46"/>
      <c r="C28" s="16" t="s">
        <v>35</v>
      </c>
      <c r="D28" s="33">
        <v>1985</v>
      </c>
      <c r="E28" s="33">
        <v>7279</v>
      </c>
      <c r="F28" s="56">
        <f t="shared" si="0"/>
        <v>0.2727022942711911</v>
      </c>
      <c r="G28" s="3"/>
      <c r="H28" s="3"/>
    </row>
    <row r="29" spans="1:8" ht="21" customHeight="1" thickBot="1">
      <c r="A29" s="73"/>
      <c r="B29" s="42"/>
      <c r="C29" s="16" t="s">
        <v>132</v>
      </c>
      <c r="D29" s="33">
        <v>49</v>
      </c>
      <c r="E29" s="33">
        <v>219</v>
      </c>
      <c r="F29" s="56">
        <f t="shared" si="0"/>
        <v>0.2237442922374429</v>
      </c>
      <c r="G29" s="3"/>
      <c r="H29" s="3"/>
    </row>
    <row r="30" spans="1:8" ht="21" customHeight="1" thickBot="1">
      <c r="A30" s="73"/>
      <c r="B30" s="42"/>
      <c r="C30" s="16" t="s">
        <v>133</v>
      </c>
      <c r="D30" s="33">
        <v>49</v>
      </c>
      <c r="E30" s="33">
        <v>191</v>
      </c>
      <c r="F30" s="56">
        <f t="shared" si="0"/>
        <v>0.25654450261780104</v>
      </c>
      <c r="G30" s="3"/>
      <c r="H30" s="3"/>
    </row>
    <row r="31" spans="1:8" ht="21" customHeight="1" thickBot="1">
      <c r="A31" s="73"/>
      <c r="B31" s="42"/>
      <c r="C31" s="16" t="s">
        <v>134</v>
      </c>
      <c r="D31" s="33">
        <v>45</v>
      </c>
      <c r="E31" s="33">
        <v>244</v>
      </c>
      <c r="F31" s="56">
        <f t="shared" si="0"/>
        <v>0.18442622950819673</v>
      </c>
      <c r="G31" s="3"/>
      <c r="H31" s="3"/>
    </row>
    <row r="32" spans="1:8" ht="21" customHeight="1" thickBot="1">
      <c r="A32" s="73"/>
      <c r="B32" s="42"/>
      <c r="C32" s="16" t="s">
        <v>135</v>
      </c>
      <c r="D32" s="33">
        <v>0</v>
      </c>
      <c r="E32" s="33">
        <v>36</v>
      </c>
      <c r="F32" s="56">
        <f t="shared" si="0"/>
        <v>0</v>
      </c>
      <c r="G32" s="3"/>
      <c r="H32" s="3"/>
    </row>
    <row r="33" spans="1:8" ht="21" customHeight="1" thickBot="1">
      <c r="A33" s="73"/>
      <c r="B33" s="41" t="s">
        <v>6</v>
      </c>
      <c r="C33" s="15" t="s">
        <v>114</v>
      </c>
      <c r="D33" s="34">
        <v>52</v>
      </c>
      <c r="E33" s="34">
        <v>220</v>
      </c>
      <c r="F33" s="52">
        <f t="shared" si="0"/>
        <v>0.23636363636363636</v>
      </c>
      <c r="G33" s="3"/>
      <c r="H33" s="3"/>
    </row>
    <row r="34" spans="1:8" ht="21" customHeight="1" thickBot="1">
      <c r="A34" s="73"/>
      <c r="B34" s="42">
        <f>SUM(D28:D37)/SUM(E28:E37)</f>
        <v>0.2593850390087196</v>
      </c>
      <c r="C34" s="15" t="s">
        <v>36</v>
      </c>
      <c r="D34" s="34">
        <v>330</v>
      </c>
      <c r="E34" s="34">
        <v>1220</v>
      </c>
      <c r="F34" s="52">
        <f t="shared" si="0"/>
        <v>0.27049180327868855</v>
      </c>
      <c r="G34" s="3"/>
      <c r="H34" s="3"/>
    </row>
    <row r="35" spans="1:8" ht="21" customHeight="1" thickBot="1">
      <c r="A35" s="73"/>
      <c r="B35" s="42"/>
      <c r="C35" s="15" t="s">
        <v>85</v>
      </c>
      <c r="D35" s="34">
        <v>174</v>
      </c>
      <c r="E35" s="34">
        <v>621</v>
      </c>
      <c r="F35" s="52">
        <f t="shared" si="0"/>
        <v>0.28019323671497587</v>
      </c>
      <c r="G35" s="3"/>
      <c r="H35" s="3"/>
    </row>
    <row r="36" spans="1:8" ht="21" customHeight="1" thickBot="1">
      <c r="A36" s="73"/>
      <c r="B36" s="41"/>
      <c r="C36" s="15" t="s">
        <v>57</v>
      </c>
      <c r="D36" s="34">
        <v>42</v>
      </c>
      <c r="E36" s="34">
        <v>424</v>
      </c>
      <c r="F36" s="52">
        <f t="shared" si="0"/>
        <v>0.09905660377358491</v>
      </c>
      <c r="G36" s="3"/>
      <c r="H36" s="3"/>
    </row>
    <row r="37" spans="1:8" ht="21" customHeight="1" thickBot="1">
      <c r="A37" s="73"/>
      <c r="B37" s="48"/>
      <c r="C37" s="24" t="s">
        <v>73</v>
      </c>
      <c r="D37" s="37">
        <v>100</v>
      </c>
      <c r="E37" s="37">
        <v>441</v>
      </c>
      <c r="F37" s="57">
        <f t="shared" si="0"/>
        <v>0.22675736961451248</v>
      </c>
      <c r="G37" s="3"/>
      <c r="H37" s="3"/>
    </row>
    <row r="38" spans="1:8" ht="21" customHeight="1" thickBot="1">
      <c r="A38" s="73"/>
      <c r="B38" s="41"/>
      <c r="C38" s="16" t="s">
        <v>53</v>
      </c>
      <c r="D38" s="33">
        <v>160</v>
      </c>
      <c r="E38" s="33">
        <v>598</v>
      </c>
      <c r="F38" s="56">
        <f t="shared" si="0"/>
        <v>0.26755852842809363</v>
      </c>
      <c r="G38" s="3"/>
      <c r="H38" s="3"/>
    </row>
    <row r="39" spans="1:8" ht="21" customHeight="1" thickBot="1">
      <c r="A39" s="73"/>
      <c r="B39" s="42" t="s">
        <v>116</v>
      </c>
      <c r="C39" s="15" t="s">
        <v>76</v>
      </c>
      <c r="D39" s="34">
        <v>25</v>
      </c>
      <c r="E39" s="34">
        <v>359</v>
      </c>
      <c r="F39" s="52">
        <f t="shared" si="0"/>
        <v>0.06963788300835655</v>
      </c>
      <c r="G39" s="3"/>
      <c r="H39" s="3"/>
    </row>
    <row r="40" spans="1:8" ht="21" customHeight="1" thickBot="1">
      <c r="A40" s="73"/>
      <c r="B40" s="42">
        <f>SUM(D38:D41)/SUM(E38:E41)</f>
        <v>0.23563218390804597</v>
      </c>
      <c r="C40" s="15" t="s">
        <v>84</v>
      </c>
      <c r="D40" s="34">
        <v>174</v>
      </c>
      <c r="E40" s="34">
        <v>802</v>
      </c>
      <c r="F40" s="52">
        <f t="shared" si="0"/>
        <v>0.2169576059850374</v>
      </c>
      <c r="G40" s="3"/>
      <c r="H40" s="3"/>
    </row>
    <row r="41" spans="1:8" ht="21" customHeight="1" thickBot="1">
      <c r="A41" s="73"/>
      <c r="B41" s="45"/>
      <c r="C41" s="24" t="s">
        <v>41</v>
      </c>
      <c r="D41" s="37">
        <v>1117</v>
      </c>
      <c r="E41" s="37">
        <v>4505</v>
      </c>
      <c r="F41" s="57">
        <f t="shared" si="0"/>
        <v>0.24794672586015537</v>
      </c>
      <c r="G41" s="3"/>
      <c r="H41" s="3"/>
    </row>
    <row r="42" spans="1:10" ht="21" customHeight="1" thickBot="1">
      <c r="A42" s="73"/>
      <c r="B42" s="42"/>
      <c r="C42" s="16" t="s">
        <v>101</v>
      </c>
      <c r="D42" s="33">
        <v>153</v>
      </c>
      <c r="E42" s="33">
        <v>326</v>
      </c>
      <c r="F42" s="56">
        <f t="shared" si="0"/>
        <v>0.46932515337423314</v>
      </c>
      <c r="G42" s="3"/>
      <c r="H42" s="3"/>
      <c r="J42" s="9"/>
    </row>
    <row r="43" spans="1:10" ht="21" customHeight="1" thickBot="1">
      <c r="A43" s="73"/>
      <c r="B43" s="41"/>
      <c r="C43" s="15" t="s">
        <v>94</v>
      </c>
      <c r="D43" s="34">
        <v>59</v>
      </c>
      <c r="E43" s="34">
        <v>161</v>
      </c>
      <c r="F43" s="52">
        <f t="shared" si="0"/>
        <v>0.36645962732919257</v>
      </c>
      <c r="G43" s="3"/>
      <c r="H43" s="3"/>
      <c r="J43" s="9"/>
    </row>
    <row r="44" spans="1:10" ht="21" customHeight="1" thickBot="1">
      <c r="A44" s="73"/>
      <c r="B44" s="41"/>
      <c r="C44" s="15" t="s">
        <v>82</v>
      </c>
      <c r="D44" s="34">
        <v>57</v>
      </c>
      <c r="E44" s="34">
        <v>254</v>
      </c>
      <c r="F44" s="52">
        <f t="shared" si="0"/>
        <v>0.22440944881889763</v>
      </c>
      <c r="G44" s="3"/>
      <c r="H44" s="3"/>
      <c r="J44" s="9"/>
    </row>
    <row r="45" spans="1:10" ht="21" customHeight="1" thickBot="1">
      <c r="A45" s="73"/>
      <c r="B45" s="41"/>
      <c r="C45" s="15" t="s">
        <v>75</v>
      </c>
      <c r="D45" s="34">
        <v>29</v>
      </c>
      <c r="E45" s="34">
        <v>150</v>
      </c>
      <c r="F45" s="52">
        <f t="shared" si="0"/>
        <v>0.19333333333333333</v>
      </c>
      <c r="G45" s="3"/>
      <c r="H45" s="3"/>
      <c r="J45" s="9"/>
    </row>
    <row r="46" spans="1:10" ht="21" customHeight="1" thickBot="1">
      <c r="A46" s="73"/>
      <c r="B46" s="41"/>
      <c r="C46" s="15" t="s">
        <v>88</v>
      </c>
      <c r="D46" s="34">
        <v>44</v>
      </c>
      <c r="E46" s="34">
        <v>124</v>
      </c>
      <c r="F46" s="52">
        <f t="shared" si="0"/>
        <v>0.3548387096774194</v>
      </c>
      <c r="G46" s="3"/>
      <c r="H46" s="3"/>
      <c r="J46" s="9"/>
    </row>
    <row r="47" spans="1:10" ht="21" customHeight="1" thickBot="1">
      <c r="A47" s="73"/>
      <c r="B47" s="41"/>
      <c r="C47" s="15" t="s">
        <v>55</v>
      </c>
      <c r="D47" s="34">
        <v>65</v>
      </c>
      <c r="E47" s="34">
        <v>222</v>
      </c>
      <c r="F47" s="52">
        <f t="shared" si="0"/>
        <v>0.2927927927927928</v>
      </c>
      <c r="G47" s="3"/>
      <c r="H47" s="3"/>
      <c r="J47" s="9"/>
    </row>
    <row r="48" spans="1:8" ht="21" customHeight="1" thickBot="1">
      <c r="A48" s="73"/>
      <c r="B48" s="41"/>
      <c r="C48" s="15" t="s">
        <v>91</v>
      </c>
      <c r="D48" s="34">
        <v>65</v>
      </c>
      <c r="E48" s="34">
        <v>171</v>
      </c>
      <c r="F48" s="52">
        <f t="shared" si="0"/>
        <v>0.38011695906432746</v>
      </c>
      <c r="G48" s="3"/>
      <c r="H48" s="3"/>
    </row>
    <row r="49" spans="1:8" ht="21" customHeight="1" thickBot="1">
      <c r="A49" s="73"/>
      <c r="B49" s="41"/>
      <c r="C49" s="15" t="s">
        <v>42</v>
      </c>
      <c r="D49" s="34">
        <v>80</v>
      </c>
      <c r="E49" s="34">
        <v>252</v>
      </c>
      <c r="F49" s="52">
        <f t="shared" si="0"/>
        <v>0.31746031746031744</v>
      </c>
      <c r="G49" s="3"/>
      <c r="H49" s="3"/>
    </row>
    <row r="50" spans="1:8" ht="21" customHeight="1" thickBot="1">
      <c r="A50" s="73"/>
      <c r="B50" s="41"/>
      <c r="C50" s="15" t="s">
        <v>102</v>
      </c>
      <c r="D50" s="34">
        <v>2333</v>
      </c>
      <c r="E50" s="34">
        <v>8062</v>
      </c>
      <c r="F50" s="52">
        <f t="shared" si="0"/>
        <v>0.28938228727362936</v>
      </c>
      <c r="G50" s="3"/>
      <c r="H50" s="3"/>
    </row>
    <row r="51" spans="1:8" ht="21" customHeight="1" thickBot="1">
      <c r="A51" s="73"/>
      <c r="B51" s="41"/>
      <c r="C51" s="15" t="s">
        <v>70</v>
      </c>
      <c r="D51" s="34">
        <v>26</v>
      </c>
      <c r="E51" s="34">
        <v>136</v>
      </c>
      <c r="F51" s="52">
        <f t="shared" si="0"/>
        <v>0.19117647058823528</v>
      </c>
      <c r="G51" s="3"/>
      <c r="H51" s="3"/>
    </row>
    <row r="52" spans="1:8" ht="21" customHeight="1" thickBot="1">
      <c r="A52" s="73"/>
      <c r="B52" s="41"/>
      <c r="C52" s="15" t="s">
        <v>93</v>
      </c>
      <c r="D52" s="34">
        <v>25</v>
      </c>
      <c r="E52" s="34">
        <v>219</v>
      </c>
      <c r="F52" s="52">
        <f t="shared" si="0"/>
        <v>0.1141552511415525</v>
      </c>
      <c r="G52" s="3"/>
      <c r="H52" s="3"/>
    </row>
    <row r="53" spans="1:8" ht="21" customHeight="1" thickBot="1">
      <c r="A53" s="73"/>
      <c r="B53" s="41"/>
      <c r="C53" s="15" t="s">
        <v>33</v>
      </c>
      <c r="D53" s="34">
        <v>13</v>
      </c>
      <c r="E53" s="34">
        <v>64</v>
      </c>
      <c r="F53" s="52">
        <f t="shared" si="0"/>
        <v>0.203125</v>
      </c>
      <c r="G53" s="3"/>
      <c r="H53" s="3"/>
    </row>
    <row r="54" spans="1:8" ht="21" customHeight="1" thickBot="1">
      <c r="A54" s="73"/>
      <c r="B54" s="41"/>
      <c r="C54" s="15" t="s">
        <v>103</v>
      </c>
      <c r="D54" s="34">
        <v>42</v>
      </c>
      <c r="E54" s="34">
        <v>213</v>
      </c>
      <c r="F54" s="52">
        <f t="shared" si="0"/>
        <v>0.19718309859154928</v>
      </c>
      <c r="G54" s="3"/>
      <c r="H54" s="3"/>
    </row>
    <row r="55" spans="1:8" ht="21" customHeight="1" thickBot="1">
      <c r="A55" s="73"/>
      <c r="B55" s="41" t="s">
        <v>3</v>
      </c>
      <c r="C55" s="15" t="s">
        <v>104</v>
      </c>
      <c r="D55" s="34">
        <v>30</v>
      </c>
      <c r="E55" s="34">
        <v>228</v>
      </c>
      <c r="F55" s="52">
        <f t="shared" si="0"/>
        <v>0.13157894736842105</v>
      </c>
      <c r="G55" s="3"/>
      <c r="H55" s="3"/>
    </row>
    <row r="56" spans="1:8" ht="21" customHeight="1" thickBot="1">
      <c r="A56" s="73"/>
      <c r="B56" s="42">
        <f>SUM(D42:D72)/SUM(E42:E72)</f>
        <v>0.2662133891213389</v>
      </c>
      <c r="C56" s="15" t="s">
        <v>74</v>
      </c>
      <c r="D56" s="34">
        <v>12</v>
      </c>
      <c r="E56" s="34">
        <v>26</v>
      </c>
      <c r="F56" s="52">
        <f t="shared" si="0"/>
        <v>0.46153846153846156</v>
      </c>
      <c r="G56" s="3"/>
      <c r="H56" s="3"/>
    </row>
    <row r="57" spans="1:8" ht="21" customHeight="1" thickBot="1">
      <c r="A57" s="73"/>
      <c r="B57" s="47"/>
      <c r="C57" s="15" t="s">
        <v>69</v>
      </c>
      <c r="D57" s="34">
        <v>14</v>
      </c>
      <c r="E57" s="34">
        <v>46</v>
      </c>
      <c r="F57" s="52">
        <f t="shared" si="0"/>
        <v>0.30434782608695654</v>
      </c>
      <c r="G57" s="3"/>
      <c r="H57" s="3"/>
    </row>
    <row r="58" spans="1:8" ht="21" customHeight="1" thickBot="1">
      <c r="A58" s="73"/>
      <c r="B58" s="41"/>
      <c r="C58" s="15" t="s">
        <v>48</v>
      </c>
      <c r="D58" s="34">
        <v>81</v>
      </c>
      <c r="E58" s="34">
        <v>281</v>
      </c>
      <c r="F58" s="52">
        <f t="shared" si="0"/>
        <v>0.28825622775800713</v>
      </c>
      <c r="G58" s="3"/>
      <c r="H58" s="3"/>
    </row>
    <row r="59" spans="1:8" ht="21" customHeight="1" thickBot="1">
      <c r="A59" s="73"/>
      <c r="B59" s="41"/>
      <c r="C59" s="15" t="s">
        <v>47</v>
      </c>
      <c r="D59" s="34">
        <v>95</v>
      </c>
      <c r="E59" s="34">
        <v>268</v>
      </c>
      <c r="F59" s="52">
        <f t="shared" si="0"/>
        <v>0.35447761194029853</v>
      </c>
      <c r="G59" s="3"/>
      <c r="H59" s="3"/>
    </row>
    <row r="60" spans="1:8" ht="21" customHeight="1" thickBot="1">
      <c r="A60" s="73"/>
      <c r="B60" s="41"/>
      <c r="C60" s="15" t="s">
        <v>81</v>
      </c>
      <c r="D60" s="34">
        <v>84</v>
      </c>
      <c r="E60" s="34">
        <v>301</v>
      </c>
      <c r="F60" s="52">
        <f t="shared" si="0"/>
        <v>0.27906976744186046</v>
      </c>
      <c r="G60" s="3"/>
      <c r="H60" s="3"/>
    </row>
    <row r="61" spans="1:8" ht="21" customHeight="1" thickBot="1">
      <c r="A61" s="73"/>
      <c r="B61" s="41"/>
      <c r="C61" s="15" t="s">
        <v>83</v>
      </c>
      <c r="D61" s="34">
        <v>103</v>
      </c>
      <c r="E61" s="34">
        <v>300</v>
      </c>
      <c r="F61" s="52">
        <f t="shared" si="0"/>
        <v>0.3433333333333333</v>
      </c>
      <c r="G61" s="3"/>
      <c r="H61" s="3"/>
    </row>
    <row r="62" spans="1:8" ht="21" customHeight="1" thickBot="1">
      <c r="A62" s="73"/>
      <c r="B62" s="41"/>
      <c r="C62" s="15" t="s">
        <v>89</v>
      </c>
      <c r="D62" s="34">
        <v>34</v>
      </c>
      <c r="E62" s="34">
        <v>120</v>
      </c>
      <c r="F62" s="52">
        <f t="shared" si="0"/>
        <v>0.2833333333333333</v>
      </c>
      <c r="G62" s="3"/>
      <c r="H62" s="3"/>
    </row>
    <row r="63" spans="1:8" ht="21" customHeight="1" thickBot="1">
      <c r="A63" s="73"/>
      <c r="B63" s="41"/>
      <c r="C63" s="15" t="s">
        <v>39</v>
      </c>
      <c r="D63" s="34">
        <v>212</v>
      </c>
      <c r="E63" s="34">
        <v>552</v>
      </c>
      <c r="F63" s="52">
        <f t="shared" si="0"/>
        <v>0.38405797101449274</v>
      </c>
      <c r="G63" s="3"/>
      <c r="H63" s="3"/>
    </row>
    <row r="64" spans="1:8" ht="21" customHeight="1" thickBot="1">
      <c r="A64" s="73"/>
      <c r="B64" s="41"/>
      <c r="C64" s="15" t="s">
        <v>105</v>
      </c>
      <c r="D64" s="34">
        <v>37</v>
      </c>
      <c r="E64" s="34">
        <v>295</v>
      </c>
      <c r="F64" s="52">
        <f t="shared" si="0"/>
        <v>0.12542372881355932</v>
      </c>
      <c r="G64" s="3"/>
      <c r="H64" s="3"/>
    </row>
    <row r="65" spans="1:8" ht="21" customHeight="1" thickBot="1">
      <c r="A65" s="73"/>
      <c r="B65" s="42"/>
      <c r="C65" s="15" t="s">
        <v>106</v>
      </c>
      <c r="D65" s="34">
        <v>83</v>
      </c>
      <c r="E65" s="34">
        <v>323</v>
      </c>
      <c r="F65" s="52">
        <f t="shared" si="0"/>
        <v>0.25696594427244585</v>
      </c>
      <c r="G65" s="3"/>
      <c r="H65" s="3"/>
    </row>
    <row r="66" spans="1:8" ht="21" customHeight="1" thickBot="1">
      <c r="A66" s="73"/>
      <c r="B66" s="41"/>
      <c r="C66" s="15" t="s">
        <v>107</v>
      </c>
      <c r="D66" s="34">
        <v>36</v>
      </c>
      <c r="E66" s="34">
        <v>194</v>
      </c>
      <c r="F66" s="52">
        <f t="shared" si="0"/>
        <v>0.18556701030927836</v>
      </c>
      <c r="G66" s="3"/>
      <c r="H66" s="3"/>
    </row>
    <row r="67" spans="1:8" ht="21" customHeight="1" thickBot="1">
      <c r="A67" s="73"/>
      <c r="B67" s="41"/>
      <c r="C67" s="15" t="s">
        <v>108</v>
      </c>
      <c r="D67" s="34">
        <v>69</v>
      </c>
      <c r="E67" s="34">
        <v>343</v>
      </c>
      <c r="F67" s="52">
        <f t="shared" si="0"/>
        <v>0.20116618075801748</v>
      </c>
      <c r="G67" s="3"/>
      <c r="H67" s="3"/>
    </row>
    <row r="68" spans="1:8" ht="21" customHeight="1" thickBot="1">
      <c r="A68" s="73"/>
      <c r="B68" s="41"/>
      <c r="C68" s="15" t="s">
        <v>109</v>
      </c>
      <c r="D68" s="34">
        <v>37</v>
      </c>
      <c r="E68" s="34">
        <v>172</v>
      </c>
      <c r="F68" s="52">
        <f t="shared" si="0"/>
        <v>0.21511627906976744</v>
      </c>
      <c r="G68" s="3"/>
      <c r="H68" s="3"/>
    </row>
    <row r="69" spans="1:8" ht="21" customHeight="1" thickBot="1">
      <c r="A69" s="73"/>
      <c r="B69" s="41"/>
      <c r="C69" s="15" t="s">
        <v>110</v>
      </c>
      <c r="D69" s="34">
        <v>53</v>
      </c>
      <c r="E69" s="34">
        <v>346</v>
      </c>
      <c r="F69" s="52">
        <f t="shared" si="0"/>
        <v>0.1531791907514451</v>
      </c>
      <c r="G69" s="3"/>
      <c r="H69" s="3"/>
    </row>
    <row r="70" spans="1:8" ht="21" customHeight="1" thickBot="1">
      <c r="A70" s="73"/>
      <c r="B70" s="42"/>
      <c r="C70" s="15" t="s">
        <v>111</v>
      </c>
      <c r="D70" s="34">
        <v>51</v>
      </c>
      <c r="E70" s="34">
        <v>518</v>
      </c>
      <c r="F70" s="52">
        <f t="shared" si="0"/>
        <v>0.09845559845559845</v>
      </c>
      <c r="G70" s="3"/>
      <c r="H70" s="3"/>
    </row>
    <row r="71" spans="1:8" ht="21" customHeight="1" thickBot="1">
      <c r="A71" s="73"/>
      <c r="B71" s="41"/>
      <c r="C71" s="15" t="s">
        <v>112</v>
      </c>
      <c r="D71" s="34">
        <v>45</v>
      </c>
      <c r="E71" s="34">
        <v>483</v>
      </c>
      <c r="F71" s="52">
        <f aca="true" t="shared" si="1" ref="F71:F109">D71/E71</f>
        <v>0.09316770186335403</v>
      </c>
      <c r="G71" s="3"/>
      <c r="H71" s="3"/>
    </row>
    <row r="72" spans="1:8" ht="21" customHeight="1" thickBot="1">
      <c r="A72" s="73"/>
      <c r="B72" s="41"/>
      <c r="C72" s="24" t="s">
        <v>113</v>
      </c>
      <c r="D72" s="37">
        <v>5</v>
      </c>
      <c r="E72" s="37">
        <v>146</v>
      </c>
      <c r="F72" s="57">
        <f t="shared" si="1"/>
        <v>0.03424657534246575</v>
      </c>
      <c r="G72" s="3"/>
      <c r="H72" s="3"/>
    </row>
    <row r="73" spans="1:8" ht="21" customHeight="1" thickBot="1">
      <c r="A73" s="73"/>
      <c r="B73" s="43"/>
      <c r="C73" s="16" t="s">
        <v>43</v>
      </c>
      <c r="D73" s="33">
        <v>303</v>
      </c>
      <c r="E73" s="33">
        <v>1052</v>
      </c>
      <c r="F73" s="56">
        <f t="shared" si="1"/>
        <v>0.2880228136882129</v>
      </c>
      <c r="G73" s="3"/>
      <c r="H73" s="3"/>
    </row>
    <row r="74" spans="1:8" ht="21" customHeight="1" thickBot="1">
      <c r="A74" s="73"/>
      <c r="B74" s="41" t="s">
        <v>5</v>
      </c>
      <c r="C74" s="15" t="s">
        <v>45</v>
      </c>
      <c r="D74" s="34">
        <v>82</v>
      </c>
      <c r="E74" s="34">
        <v>272</v>
      </c>
      <c r="F74" s="52">
        <f t="shared" si="1"/>
        <v>0.3014705882352941</v>
      </c>
      <c r="G74" s="3"/>
      <c r="H74" s="3"/>
    </row>
    <row r="75" spans="1:8" ht="21" customHeight="1" thickBot="1">
      <c r="A75" s="73"/>
      <c r="B75" s="42">
        <f>SUM(D73:D77)/SUM(E73:E77)</f>
        <v>0.2593258426966292</v>
      </c>
      <c r="C75" s="15" t="s">
        <v>44</v>
      </c>
      <c r="D75" s="34">
        <v>121</v>
      </c>
      <c r="E75" s="34">
        <v>515</v>
      </c>
      <c r="F75" s="52">
        <f t="shared" si="1"/>
        <v>0.23495145631067962</v>
      </c>
      <c r="G75" s="3"/>
      <c r="H75" s="3"/>
    </row>
    <row r="76" spans="1:8" ht="21" customHeight="1" thickBot="1">
      <c r="A76" s="73"/>
      <c r="B76" s="47"/>
      <c r="C76" s="15" t="s">
        <v>65</v>
      </c>
      <c r="D76" s="34">
        <v>63</v>
      </c>
      <c r="E76" s="34">
        <v>314</v>
      </c>
      <c r="F76" s="52">
        <f t="shared" si="1"/>
        <v>0.20063694267515925</v>
      </c>
      <c r="G76" s="3"/>
      <c r="H76" s="3"/>
    </row>
    <row r="77" spans="1:8" ht="21" customHeight="1" thickBot="1">
      <c r="A77" s="74"/>
      <c r="B77" s="61"/>
      <c r="C77" s="62" t="s">
        <v>115</v>
      </c>
      <c r="D77" s="63">
        <v>8</v>
      </c>
      <c r="E77" s="63">
        <v>72</v>
      </c>
      <c r="F77" s="64">
        <f t="shared" si="1"/>
        <v>0.1111111111111111</v>
      </c>
      <c r="G77" s="3"/>
      <c r="H77" s="3"/>
    </row>
    <row r="78" spans="1:8" ht="21" customHeight="1" thickBot="1" thickTop="1">
      <c r="A78" s="75" t="s">
        <v>117</v>
      </c>
      <c r="B78" s="12"/>
      <c r="C78" s="16" t="s">
        <v>34</v>
      </c>
      <c r="D78" s="33">
        <v>235</v>
      </c>
      <c r="E78" s="33">
        <v>514</v>
      </c>
      <c r="F78" s="56">
        <f t="shared" si="1"/>
        <v>0.4571984435797665</v>
      </c>
      <c r="G78" s="3"/>
      <c r="H78" s="3"/>
    </row>
    <row r="79" spans="1:8" ht="21" customHeight="1" thickBot="1">
      <c r="A79" s="76"/>
      <c r="B79" s="6"/>
      <c r="C79" s="15" t="s">
        <v>14</v>
      </c>
      <c r="D79" s="34">
        <v>187</v>
      </c>
      <c r="E79" s="34">
        <v>420</v>
      </c>
      <c r="F79" s="52">
        <f t="shared" si="1"/>
        <v>0.4452380952380952</v>
      </c>
      <c r="G79" s="3"/>
      <c r="H79" s="3"/>
    </row>
    <row r="80" spans="1:8" ht="21" customHeight="1" thickBot="1">
      <c r="A80" s="76"/>
      <c r="B80" s="12"/>
      <c r="C80" s="15" t="s">
        <v>16</v>
      </c>
      <c r="D80" s="34">
        <v>144</v>
      </c>
      <c r="E80" s="34">
        <v>334</v>
      </c>
      <c r="F80" s="52">
        <f t="shared" si="1"/>
        <v>0.4311377245508982</v>
      </c>
      <c r="G80" s="3"/>
      <c r="H80" s="3"/>
    </row>
    <row r="81" spans="1:8" ht="21" customHeight="1" thickBot="1">
      <c r="A81" s="76"/>
      <c r="B81" s="12" t="s">
        <v>7</v>
      </c>
      <c r="C81" s="15" t="s">
        <v>19</v>
      </c>
      <c r="D81" s="34">
        <v>210</v>
      </c>
      <c r="E81" s="34">
        <v>488</v>
      </c>
      <c r="F81" s="52">
        <f t="shared" si="1"/>
        <v>0.430327868852459</v>
      </c>
      <c r="G81" s="3"/>
      <c r="H81" s="3"/>
    </row>
    <row r="82" spans="1:8" ht="21" customHeight="1" thickBot="1">
      <c r="A82" s="76"/>
      <c r="B82" s="6">
        <f>SUM(D78:D87)/SUM(E78:E87)</f>
        <v>0.4395148910039914</v>
      </c>
      <c r="C82" s="15" t="s">
        <v>21</v>
      </c>
      <c r="D82" s="34">
        <v>347</v>
      </c>
      <c r="E82" s="34">
        <v>813</v>
      </c>
      <c r="F82" s="52">
        <f t="shared" si="1"/>
        <v>0.4268142681426814</v>
      </c>
      <c r="G82" s="3"/>
      <c r="H82" s="3"/>
    </row>
    <row r="83" spans="1:8" ht="21" customHeight="1" thickBot="1">
      <c r="A83" s="76"/>
      <c r="B83" s="7"/>
      <c r="C83" s="15" t="s">
        <v>15</v>
      </c>
      <c r="D83" s="34">
        <v>187</v>
      </c>
      <c r="E83" s="34">
        <v>403</v>
      </c>
      <c r="F83" s="52">
        <f t="shared" si="1"/>
        <v>0.4640198511166253</v>
      </c>
      <c r="G83" s="3"/>
      <c r="H83" s="3"/>
    </row>
    <row r="84" spans="1:8" ht="21" customHeight="1" thickBot="1">
      <c r="A84" s="76"/>
      <c r="B84" s="12"/>
      <c r="C84" s="15" t="s">
        <v>31</v>
      </c>
      <c r="D84" s="34">
        <v>562</v>
      </c>
      <c r="E84" s="34">
        <v>1338</v>
      </c>
      <c r="F84" s="52">
        <f t="shared" si="1"/>
        <v>0.4200298953662182</v>
      </c>
      <c r="G84" s="3"/>
      <c r="H84" s="3"/>
    </row>
    <row r="85" spans="1:8" ht="21" customHeight="1" thickBot="1">
      <c r="A85" s="76"/>
      <c r="B85" s="12"/>
      <c r="C85" s="15" t="s">
        <v>20</v>
      </c>
      <c r="D85" s="34">
        <v>503</v>
      </c>
      <c r="E85" s="34">
        <v>1197</v>
      </c>
      <c r="F85" s="52">
        <f t="shared" si="1"/>
        <v>0.4202172096908939</v>
      </c>
      <c r="G85" s="3"/>
      <c r="H85" s="3"/>
    </row>
    <row r="86" spans="1:8" ht="21" customHeight="1" thickBot="1">
      <c r="A86" s="76"/>
      <c r="B86" s="12"/>
      <c r="C86" s="15" t="s">
        <v>30</v>
      </c>
      <c r="D86" s="34">
        <v>230</v>
      </c>
      <c r="E86" s="34">
        <v>453</v>
      </c>
      <c r="F86" s="52">
        <f t="shared" si="1"/>
        <v>0.5077262693156733</v>
      </c>
      <c r="G86" s="3"/>
      <c r="H86" s="3"/>
    </row>
    <row r="87" spans="1:8" ht="21" customHeight="1" thickBot="1">
      <c r="A87" s="76"/>
      <c r="B87" s="12"/>
      <c r="C87" s="24" t="s">
        <v>95</v>
      </c>
      <c r="D87" s="37">
        <v>258</v>
      </c>
      <c r="E87" s="37">
        <v>554</v>
      </c>
      <c r="F87" s="57">
        <f t="shared" si="1"/>
        <v>0.4657039711191336</v>
      </c>
      <c r="G87" s="3"/>
      <c r="H87" s="3"/>
    </row>
    <row r="88" spans="1:8" ht="21" customHeight="1" thickBot="1">
      <c r="A88" s="76"/>
      <c r="B88" s="10"/>
      <c r="C88" s="16" t="s">
        <v>59</v>
      </c>
      <c r="D88" s="33">
        <v>263</v>
      </c>
      <c r="E88" s="33">
        <v>463</v>
      </c>
      <c r="F88" s="56">
        <f t="shared" si="1"/>
        <v>0.5680345572354212</v>
      </c>
      <c r="G88" s="3"/>
      <c r="H88" s="3"/>
    </row>
    <row r="89" spans="1:8" ht="21" customHeight="1" thickBot="1">
      <c r="A89" s="76"/>
      <c r="B89" s="6"/>
      <c r="C89" s="15" t="s">
        <v>23</v>
      </c>
      <c r="D89" s="34">
        <v>88</v>
      </c>
      <c r="E89" s="34">
        <v>262</v>
      </c>
      <c r="F89" s="52">
        <f t="shared" si="1"/>
        <v>0.33587786259541985</v>
      </c>
      <c r="G89" s="3"/>
      <c r="H89" s="3"/>
    </row>
    <row r="90" spans="1:8" ht="21" customHeight="1" thickBot="1">
      <c r="A90" s="76"/>
      <c r="B90" s="12"/>
      <c r="C90" s="15" t="s">
        <v>86</v>
      </c>
      <c r="D90" s="34">
        <v>246</v>
      </c>
      <c r="E90" s="34">
        <v>566</v>
      </c>
      <c r="F90" s="52">
        <f t="shared" si="1"/>
        <v>0.43462897526501765</v>
      </c>
      <c r="G90" s="3"/>
      <c r="H90" s="3"/>
    </row>
    <row r="91" spans="1:8" ht="21" customHeight="1" thickBot="1">
      <c r="A91" s="76"/>
      <c r="B91" s="12" t="s">
        <v>9</v>
      </c>
      <c r="C91" s="15" t="s">
        <v>62</v>
      </c>
      <c r="D91" s="34">
        <v>760</v>
      </c>
      <c r="E91" s="34">
        <v>1468</v>
      </c>
      <c r="F91" s="52">
        <f t="shared" si="1"/>
        <v>0.5177111716621253</v>
      </c>
      <c r="G91" s="3"/>
      <c r="H91" s="3"/>
    </row>
    <row r="92" spans="1:8" ht="21" customHeight="1" thickBot="1">
      <c r="A92" s="76"/>
      <c r="B92" s="6">
        <f>SUM(D88:D96)/SUM(E88:E96)</f>
        <v>0.4767609997934311</v>
      </c>
      <c r="C92" s="15" t="s">
        <v>22</v>
      </c>
      <c r="D92" s="34">
        <v>180</v>
      </c>
      <c r="E92" s="34">
        <v>440</v>
      </c>
      <c r="F92" s="52">
        <f t="shared" si="1"/>
        <v>0.4090909090909091</v>
      </c>
      <c r="G92" s="3"/>
      <c r="H92" s="3"/>
    </row>
    <row r="93" spans="1:9" ht="21" customHeight="1" thickBot="1">
      <c r="A93" s="76"/>
      <c r="B93" s="7"/>
      <c r="C93" s="15" t="s">
        <v>13</v>
      </c>
      <c r="D93" s="34">
        <v>59</v>
      </c>
      <c r="E93" s="34">
        <v>147</v>
      </c>
      <c r="F93" s="52">
        <f t="shared" si="1"/>
        <v>0.4013605442176871</v>
      </c>
      <c r="G93" s="3"/>
      <c r="H93" s="3"/>
      <c r="I93" s="55"/>
    </row>
    <row r="94" spans="1:8" ht="21" customHeight="1" thickBot="1">
      <c r="A94" s="76"/>
      <c r="B94" s="12"/>
      <c r="C94" s="15" t="s">
        <v>26</v>
      </c>
      <c r="D94" s="34">
        <v>98</v>
      </c>
      <c r="E94" s="34">
        <v>292</v>
      </c>
      <c r="F94" s="52">
        <f t="shared" si="1"/>
        <v>0.3356164383561644</v>
      </c>
      <c r="G94" s="3"/>
      <c r="H94" s="3"/>
    </row>
    <row r="95" spans="1:8" ht="21" customHeight="1" thickBot="1">
      <c r="A95" s="76"/>
      <c r="B95" s="12"/>
      <c r="C95" s="15" t="s">
        <v>28</v>
      </c>
      <c r="D95" s="34">
        <v>315</v>
      </c>
      <c r="E95" s="34">
        <v>608</v>
      </c>
      <c r="F95" s="52">
        <f t="shared" si="1"/>
        <v>0.5180921052631579</v>
      </c>
      <c r="G95" s="3"/>
      <c r="H95" s="3"/>
    </row>
    <row r="96" spans="1:8" ht="21" customHeight="1" thickBot="1">
      <c r="A96" s="76"/>
      <c r="B96" s="13"/>
      <c r="C96" s="24" t="s">
        <v>17</v>
      </c>
      <c r="D96" s="37">
        <v>299</v>
      </c>
      <c r="E96" s="37">
        <v>595</v>
      </c>
      <c r="F96" s="57">
        <f t="shared" si="1"/>
        <v>0.5025210084033613</v>
      </c>
      <c r="G96" s="54"/>
      <c r="H96" s="54"/>
    </row>
    <row r="97" spans="1:8" ht="21" customHeight="1" thickBot="1">
      <c r="A97" s="76"/>
      <c r="B97" s="12"/>
      <c r="C97" s="16" t="s">
        <v>78</v>
      </c>
      <c r="D97" s="33">
        <v>727</v>
      </c>
      <c r="E97" s="33">
        <v>1472</v>
      </c>
      <c r="F97" s="56">
        <f t="shared" si="1"/>
        <v>0.4938858695652174</v>
      </c>
      <c r="G97" s="3"/>
      <c r="H97" s="3"/>
    </row>
    <row r="98" spans="1:8" ht="21" customHeight="1" thickBot="1">
      <c r="A98" s="76"/>
      <c r="B98" s="6" t="s">
        <v>8</v>
      </c>
      <c r="C98" s="15" t="s">
        <v>25</v>
      </c>
      <c r="D98" s="34">
        <v>152</v>
      </c>
      <c r="E98" s="34">
        <v>327</v>
      </c>
      <c r="F98" s="52">
        <f t="shared" si="1"/>
        <v>0.4648318042813456</v>
      </c>
      <c r="G98" s="3"/>
      <c r="H98" s="3"/>
    </row>
    <row r="99" spans="1:8" ht="21" customHeight="1" thickBot="1">
      <c r="A99" s="76"/>
      <c r="B99" s="6">
        <f>SUM(D97:D101)/SUM(E97:E101)</f>
        <v>0.4202821869488536</v>
      </c>
      <c r="C99" s="15" t="s">
        <v>90</v>
      </c>
      <c r="D99" s="34">
        <v>112</v>
      </c>
      <c r="E99" s="34">
        <v>252</v>
      </c>
      <c r="F99" s="52">
        <f t="shared" si="1"/>
        <v>0.4444444444444444</v>
      </c>
      <c r="G99" s="3"/>
      <c r="H99" s="3"/>
    </row>
    <row r="100" spans="1:8" ht="21" customHeight="1" thickBot="1">
      <c r="A100" s="76"/>
      <c r="B100" s="7"/>
      <c r="C100" s="15" t="s">
        <v>58</v>
      </c>
      <c r="D100" s="34">
        <v>218</v>
      </c>
      <c r="E100" s="34">
        <v>635</v>
      </c>
      <c r="F100" s="52">
        <f t="shared" si="1"/>
        <v>0.34330708661417325</v>
      </c>
      <c r="G100" s="3"/>
      <c r="H100" s="3"/>
    </row>
    <row r="101" spans="1:8" ht="21" customHeight="1" thickBot="1">
      <c r="A101" s="76"/>
      <c r="B101" s="12"/>
      <c r="C101" s="24" t="s">
        <v>77</v>
      </c>
      <c r="D101" s="37">
        <v>1174</v>
      </c>
      <c r="E101" s="37">
        <v>2984</v>
      </c>
      <c r="F101" s="57">
        <f t="shared" si="1"/>
        <v>0.39343163538873993</v>
      </c>
      <c r="G101" s="3"/>
      <c r="H101" s="3"/>
    </row>
    <row r="102" spans="1:8" ht="21" customHeight="1" thickBot="1">
      <c r="A102" s="76"/>
      <c r="B102" s="10"/>
      <c r="C102" s="16" t="s">
        <v>29</v>
      </c>
      <c r="D102" s="33">
        <v>202</v>
      </c>
      <c r="E102" s="33">
        <v>490</v>
      </c>
      <c r="F102" s="56">
        <f t="shared" si="1"/>
        <v>0.4122448979591837</v>
      </c>
      <c r="G102" s="3"/>
      <c r="H102" s="3"/>
    </row>
    <row r="103" spans="1:8" ht="21" customHeight="1" thickBot="1">
      <c r="A103" s="76"/>
      <c r="B103" s="6" t="s">
        <v>10</v>
      </c>
      <c r="C103" s="15" t="s">
        <v>32</v>
      </c>
      <c r="D103" s="34">
        <v>88</v>
      </c>
      <c r="E103" s="34">
        <v>241</v>
      </c>
      <c r="F103" s="52">
        <f t="shared" si="1"/>
        <v>0.3651452282157676</v>
      </c>
      <c r="G103" s="3"/>
      <c r="H103" s="3"/>
    </row>
    <row r="104" spans="1:8" ht="21" customHeight="1" thickBot="1">
      <c r="A104" s="76"/>
      <c r="B104" s="6">
        <f>SUM(D102:D106)/SUM(E102:E106)</f>
        <v>0.43130990415335463</v>
      </c>
      <c r="C104" s="15" t="s">
        <v>27</v>
      </c>
      <c r="D104" s="34">
        <v>232</v>
      </c>
      <c r="E104" s="34">
        <v>604</v>
      </c>
      <c r="F104" s="52">
        <f t="shared" si="1"/>
        <v>0.3841059602649007</v>
      </c>
      <c r="G104" s="3"/>
      <c r="H104" s="3"/>
    </row>
    <row r="105" spans="1:8" ht="21" customHeight="1" thickBot="1">
      <c r="A105" s="76"/>
      <c r="B105" s="7"/>
      <c r="C105" s="15" t="s">
        <v>67</v>
      </c>
      <c r="D105" s="34">
        <v>532</v>
      </c>
      <c r="E105" s="34">
        <v>1103</v>
      </c>
      <c r="F105" s="52">
        <f t="shared" si="1"/>
        <v>0.4823209428830462</v>
      </c>
      <c r="G105" s="3"/>
      <c r="H105" s="3"/>
    </row>
    <row r="106" spans="1:8" ht="21" customHeight="1" thickBot="1">
      <c r="A106" s="76"/>
      <c r="B106" s="13"/>
      <c r="C106" s="24" t="s">
        <v>24</v>
      </c>
      <c r="D106" s="37">
        <v>26</v>
      </c>
      <c r="E106" s="37">
        <v>66</v>
      </c>
      <c r="F106" s="57">
        <f t="shared" si="1"/>
        <v>0.3939393939393939</v>
      </c>
      <c r="G106" s="3"/>
      <c r="H106" s="3"/>
    </row>
    <row r="107" spans="1:9" ht="21" customHeight="1" thickBot="1">
      <c r="A107" s="77" t="s">
        <v>130</v>
      </c>
      <c r="B107" s="78"/>
      <c r="C107" s="29"/>
      <c r="D107" s="38">
        <v>12700</v>
      </c>
      <c r="E107" s="38">
        <v>46416</v>
      </c>
      <c r="F107" s="58">
        <f t="shared" si="1"/>
        <v>0.27361254739744917</v>
      </c>
      <c r="G107" s="3"/>
      <c r="H107" s="3"/>
      <c r="I107" s="3"/>
    </row>
    <row r="108" spans="1:8" ht="21" customHeight="1" thickBot="1">
      <c r="A108" s="77" t="s">
        <v>129</v>
      </c>
      <c r="B108" s="78"/>
      <c r="C108" s="29"/>
      <c r="D108" s="38">
        <v>8634</v>
      </c>
      <c r="E108" s="38">
        <v>19529</v>
      </c>
      <c r="F108" s="58">
        <f t="shared" si="1"/>
        <v>0.4421117312714425</v>
      </c>
      <c r="G108" s="32"/>
      <c r="H108" s="32"/>
    </row>
    <row r="109" spans="1:6" s="3" customFormat="1" ht="21" customHeight="1" thickBot="1">
      <c r="A109" s="79" t="s">
        <v>120</v>
      </c>
      <c r="B109" s="80"/>
      <c r="C109" s="59"/>
      <c r="D109" s="60">
        <f>D107+D108</f>
        <v>21334</v>
      </c>
      <c r="E109" s="60">
        <f>E107+E108</f>
        <v>65945</v>
      </c>
      <c r="F109" s="30">
        <f t="shared" si="1"/>
        <v>0.32351201759041626</v>
      </c>
    </row>
    <row r="110" ht="13.5">
      <c r="F110" s="53" t="s">
        <v>136</v>
      </c>
    </row>
  </sheetData>
  <sheetProtection/>
  <mergeCells count="5">
    <mergeCell ref="A3:A77"/>
    <mergeCell ref="A78:A106"/>
    <mergeCell ref="A107:B107"/>
    <mergeCell ref="A108:B108"/>
    <mergeCell ref="A109:B109"/>
  </mergeCells>
  <printOptions/>
  <pageMargins left="1.21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75390625" style="2" customWidth="1"/>
    <col min="2" max="2" width="14.75390625" style="2" customWidth="1"/>
    <col min="3" max="3" width="17.75390625" style="2" customWidth="1"/>
    <col min="4" max="6" width="15.625" style="2" customWidth="1"/>
    <col min="7" max="7" width="15.75390625" style="2" customWidth="1"/>
    <col min="8" max="8" width="12.625" style="2" customWidth="1"/>
    <col min="9" max="9" width="13.875" style="2" customWidth="1"/>
    <col min="10" max="15" width="12.625" style="2" customWidth="1"/>
    <col min="16" max="16" width="8.625" style="2" customWidth="1"/>
    <col min="17" max="16384" width="9.00390625" style="2" customWidth="1"/>
  </cols>
  <sheetData>
    <row r="1" spans="1:17" ht="21.75" thickBot="1">
      <c r="A1" s="39" t="s">
        <v>121</v>
      </c>
      <c r="C1" s="39"/>
      <c r="D1" s="39"/>
      <c r="E1" s="39"/>
      <c r="F1" s="39"/>
      <c r="G1" s="39"/>
      <c r="H1" s="1"/>
      <c r="I1" s="1"/>
      <c r="Q1" s="3"/>
    </row>
    <row r="2" spans="1:14" ht="21" customHeight="1" thickBot="1">
      <c r="A2" s="49" t="s">
        <v>119</v>
      </c>
      <c r="B2" s="40" t="s">
        <v>11</v>
      </c>
      <c r="C2" s="50" t="s">
        <v>96</v>
      </c>
      <c r="D2" s="50" t="s">
        <v>97</v>
      </c>
      <c r="E2" s="50" t="s">
        <v>98</v>
      </c>
      <c r="F2" s="51" t="s">
        <v>99</v>
      </c>
      <c r="G2" s="3"/>
      <c r="N2" s="3"/>
    </row>
    <row r="3" spans="1:7" ht="21" customHeight="1" thickBot="1">
      <c r="A3" s="73" t="s">
        <v>118</v>
      </c>
      <c r="B3" s="41" t="s">
        <v>0</v>
      </c>
      <c r="C3" s="15" t="s">
        <v>38</v>
      </c>
      <c r="D3" s="34">
        <v>355</v>
      </c>
      <c r="E3" s="34">
        <v>895</v>
      </c>
      <c r="F3" s="52">
        <f aca="true" t="shared" si="0" ref="F3:F66">D3/E3</f>
        <v>0.39664804469273746</v>
      </c>
      <c r="G3" s="3"/>
    </row>
    <row r="4" spans="1:8" ht="21" customHeight="1" thickBot="1">
      <c r="A4" s="73"/>
      <c r="B4" s="42">
        <f>SUM(D3:D4)/SUM(E3:E4)</f>
        <v>0.39967239967239965</v>
      </c>
      <c r="C4" s="24" t="s">
        <v>80</v>
      </c>
      <c r="D4" s="37">
        <v>133</v>
      </c>
      <c r="E4" s="37">
        <v>326</v>
      </c>
      <c r="F4" s="57">
        <f t="shared" si="0"/>
        <v>0.40797546012269936</v>
      </c>
      <c r="G4" s="3"/>
      <c r="H4" s="3"/>
    </row>
    <row r="5" spans="1:8" ht="21" customHeight="1" thickBot="1">
      <c r="A5" s="73"/>
      <c r="B5" s="43"/>
      <c r="C5" s="16" t="s">
        <v>63</v>
      </c>
      <c r="D5" s="33">
        <v>270</v>
      </c>
      <c r="E5" s="33">
        <v>730</v>
      </c>
      <c r="F5" s="56">
        <f t="shared" si="0"/>
        <v>0.3698630136986301</v>
      </c>
      <c r="G5" s="3"/>
      <c r="H5" s="3"/>
    </row>
    <row r="6" spans="1:8" ht="21" customHeight="1" thickBot="1">
      <c r="A6" s="73"/>
      <c r="B6" s="44"/>
      <c r="C6" s="15" t="s">
        <v>72</v>
      </c>
      <c r="D6" s="34">
        <v>328</v>
      </c>
      <c r="E6" s="34">
        <v>957</v>
      </c>
      <c r="F6" s="52">
        <f t="shared" si="0"/>
        <v>0.34273772204806685</v>
      </c>
      <c r="G6" s="3"/>
      <c r="H6" s="3"/>
    </row>
    <row r="7" spans="1:8" ht="21" customHeight="1" thickBot="1">
      <c r="A7" s="73"/>
      <c r="B7" s="41" t="s">
        <v>1</v>
      </c>
      <c r="C7" s="15" t="s">
        <v>92</v>
      </c>
      <c r="D7" s="34">
        <v>78</v>
      </c>
      <c r="E7" s="34">
        <v>222</v>
      </c>
      <c r="F7" s="52">
        <f t="shared" si="0"/>
        <v>0.35135135135135137</v>
      </c>
      <c r="G7" s="3"/>
      <c r="H7" s="3"/>
    </row>
    <row r="8" spans="1:14" ht="21" customHeight="1" thickBot="1">
      <c r="A8" s="73"/>
      <c r="B8" s="42">
        <f>SUM(D5:D10)/SUM(E5:E10)</f>
        <v>0.34773218142548595</v>
      </c>
      <c r="C8" s="15" t="s">
        <v>56</v>
      </c>
      <c r="D8" s="34">
        <v>52</v>
      </c>
      <c r="E8" s="34">
        <v>162</v>
      </c>
      <c r="F8" s="52">
        <f t="shared" si="0"/>
        <v>0.32098765432098764</v>
      </c>
      <c r="G8" s="3"/>
      <c r="H8" s="3"/>
      <c r="N8" s="3"/>
    </row>
    <row r="9" spans="1:14" ht="21" customHeight="1" thickBot="1">
      <c r="A9" s="73"/>
      <c r="B9" s="41"/>
      <c r="C9" s="15" t="s">
        <v>87</v>
      </c>
      <c r="D9" s="34">
        <v>48</v>
      </c>
      <c r="E9" s="34">
        <v>155</v>
      </c>
      <c r="F9" s="52">
        <f t="shared" si="0"/>
        <v>0.3096774193548387</v>
      </c>
      <c r="G9" s="3"/>
      <c r="H9" s="3"/>
      <c r="N9" s="3"/>
    </row>
    <row r="10" spans="1:8" ht="21" customHeight="1" thickBot="1">
      <c r="A10" s="73"/>
      <c r="B10" s="45"/>
      <c r="C10" s="24" t="s">
        <v>46</v>
      </c>
      <c r="D10" s="37">
        <v>29</v>
      </c>
      <c r="E10" s="37">
        <v>89</v>
      </c>
      <c r="F10" s="57">
        <f t="shared" si="0"/>
        <v>0.3258426966292135</v>
      </c>
      <c r="G10" s="3"/>
      <c r="H10" s="3"/>
    </row>
    <row r="11" spans="1:14" ht="21" customHeight="1" thickBot="1">
      <c r="A11" s="73"/>
      <c r="B11" s="46"/>
      <c r="C11" s="16" t="s">
        <v>49</v>
      </c>
      <c r="D11" s="33">
        <v>232</v>
      </c>
      <c r="E11" s="33">
        <v>525</v>
      </c>
      <c r="F11" s="56">
        <f t="shared" si="0"/>
        <v>0.4419047619047619</v>
      </c>
      <c r="G11" s="3"/>
      <c r="H11" s="3"/>
      <c r="N11" s="3"/>
    </row>
    <row r="12" spans="1:8" ht="21" customHeight="1" thickBot="1">
      <c r="A12" s="73"/>
      <c r="B12" s="41" t="s">
        <v>4</v>
      </c>
      <c r="C12" s="15" t="s">
        <v>40</v>
      </c>
      <c r="D12" s="34">
        <v>231</v>
      </c>
      <c r="E12" s="34">
        <v>795</v>
      </c>
      <c r="F12" s="52">
        <f t="shared" si="0"/>
        <v>0.29056603773584905</v>
      </c>
      <c r="G12" s="3"/>
      <c r="H12" s="3"/>
    </row>
    <row r="13" spans="1:8" ht="21" customHeight="1" thickBot="1">
      <c r="A13" s="73"/>
      <c r="B13" s="42">
        <f>SUM(D11:D15)/SUM(E11:E15)</f>
        <v>0.31369200113862794</v>
      </c>
      <c r="C13" s="15" t="s">
        <v>52</v>
      </c>
      <c r="D13" s="34">
        <v>175</v>
      </c>
      <c r="E13" s="34">
        <v>709</v>
      </c>
      <c r="F13" s="52">
        <f t="shared" si="0"/>
        <v>0.2468265162200282</v>
      </c>
      <c r="G13" s="3"/>
      <c r="H13" s="3"/>
    </row>
    <row r="14" spans="1:8" ht="21" customHeight="1" thickBot="1">
      <c r="A14" s="73"/>
      <c r="B14" s="41"/>
      <c r="C14" s="15" t="s">
        <v>50</v>
      </c>
      <c r="D14" s="34">
        <v>107</v>
      </c>
      <c r="E14" s="34">
        <v>297</v>
      </c>
      <c r="F14" s="52">
        <f t="shared" si="0"/>
        <v>0.3602693602693603</v>
      </c>
      <c r="G14" s="3"/>
      <c r="H14" s="3"/>
    </row>
    <row r="15" spans="1:8" ht="21" customHeight="1" thickBot="1">
      <c r="A15" s="73"/>
      <c r="B15" s="45"/>
      <c r="C15" s="24" t="s">
        <v>54</v>
      </c>
      <c r="D15" s="37">
        <v>357</v>
      </c>
      <c r="E15" s="37">
        <v>1187</v>
      </c>
      <c r="F15" s="57">
        <f t="shared" si="0"/>
        <v>0.3007582139848357</v>
      </c>
      <c r="G15" s="3"/>
      <c r="H15" s="3"/>
    </row>
    <row r="16" spans="1:8" ht="21" customHeight="1" thickBot="1">
      <c r="A16" s="73"/>
      <c r="B16" s="42"/>
      <c r="C16" s="16" t="s">
        <v>37</v>
      </c>
      <c r="D16" s="33">
        <v>123</v>
      </c>
      <c r="E16" s="33">
        <v>462</v>
      </c>
      <c r="F16" s="56">
        <f t="shared" si="0"/>
        <v>0.2662337662337662</v>
      </c>
      <c r="G16" s="3"/>
      <c r="H16" s="3"/>
    </row>
    <row r="17" spans="1:8" ht="21" customHeight="1" thickBot="1">
      <c r="A17" s="73"/>
      <c r="B17" s="41"/>
      <c r="C17" s="15" t="s">
        <v>71</v>
      </c>
      <c r="D17" s="34">
        <v>266</v>
      </c>
      <c r="E17" s="34">
        <v>920</v>
      </c>
      <c r="F17" s="52">
        <f t="shared" si="0"/>
        <v>0.2891304347826087</v>
      </c>
      <c r="G17" s="3"/>
      <c r="H17" s="3"/>
    </row>
    <row r="18" spans="1:8" ht="21" customHeight="1" thickBot="1">
      <c r="A18" s="73"/>
      <c r="B18" s="41"/>
      <c r="C18" s="15" t="s">
        <v>51</v>
      </c>
      <c r="D18" s="34">
        <v>262</v>
      </c>
      <c r="E18" s="34">
        <v>855</v>
      </c>
      <c r="F18" s="52">
        <f t="shared" si="0"/>
        <v>0.3064327485380117</v>
      </c>
      <c r="G18" s="3"/>
      <c r="H18" s="3"/>
    </row>
    <row r="19" spans="1:8" ht="21" customHeight="1" thickBot="1">
      <c r="A19" s="73"/>
      <c r="B19" s="41"/>
      <c r="C19" s="15" t="s">
        <v>60</v>
      </c>
      <c r="D19" s="34">
        <v>99</v>
      </c>
      <c r="E19" s="34">
        <v>286</v>
      </c>
      <c r="F19" s="52">
        <f t="shared" si="0"/>
        <v>0.34615384615384615</v>
      </c>
      <c r="G19" s="3"/>
      <c r="H19" s="3"/>
    </row>
    <row r="20" spans="1:8" ht="21" customHeight="1" thickBot="1">
      <c r="A20" s="73"/>
      <c r="B20" s="41" t="s">
        <v>2</v>
      </c>
      <c r="C20" s="15" t="s">
        <v>64</v>
      </c>
      <c r="D20" s="34">
        <v>28</v>
      </c>
      <c r="E20" s="34">
        <v>61</v>
      </c>
      <c r="F20" s="52">
        <f t="shared" si="0"/>
        <v>0.45901639344262296</v>
      </c>
      <c r="G20" s="3"/>
      <c r="H20" s="3"/>
    </row>
    <row r="21" spans="1:8" ht="21" customHeight="1" thickBot="1">
      <c r="A21" s="73"/>
      <c r="B21" s="42">
        <f>SUM(D16:D27)/SUM(E16:E27)</f>
        <v>0.27678207739307537</v>
      </c>
      <c r="C21" s="15" t="s">
        <v>79</v>
      </c>
      <c r="D21" s="34">
        <v>153</v>
      </c>
      <c r="E21" s="34">
        <v>736</v>
      </c>
      <c r="F21" s="52">
        <f t="shared" si="0"/>
        <v>0.2078804347826087</v>
      </c>
      <c r="G21" s="3"/>
      <c r="H21" s="3"/>
    </row>
    <row r="22" spans="1:8" ht="21" customHeight="1" thickBot="1">
      <c r="A22" s="73"/>
      <c r="B22" s="47"/>
      <c r="C22" s="15" t="s">
        <v>66</v>
      </c>
      <c r="D22" s="34">
        <v>83</v>
      </c>
      <c r="E22" s="34">
        <v>222</v>
      </c>
      <c r="F22" s="52">
        <f t="shared" si="0"/>
        <v>0.3738738738738739</v>
      </c>
      <c r="G22" s="3"/>
      <c r="H22" s="3"/>
    </row>
    <row r="23" spans="1:8" ht="21" customHeight="1" thickBot="1">
      <c r="A23" s="73"/>
      <c r="B23" s="41"/>
      <c r="C23" s="15" t="s">
        <v>61</v>
      </c>
      <c r="D23" s="34">
        <v>98</v>
      </c>
      <c r="E23" s="34">
        <v>299</v>
      </c>
      <c r="F23" s="52">
        <f t="shared" si="0"/>
        <v>0.3277591973244147</v>
      </c>
      <c r="G23" s="3"/>
      <c r="H23" s="3"/>
    </row>
    <row r="24" spans="1:8" ht="21" customHeight="1" thickBot="1">
      <c r="A24" s="73"/>
      <c r="B24" s="41"/>
      <c r="C24" s="15" t="s">
        <v>100</v>
      </c>
      <c r="D24" s="34">
        <v>204</v>
      </c>
      <c r="E24" s="34">
        <v>914</v>
      </c>
      <c r="F24" s="52">
        <f t="shared" si="0"/>
        <v>0.22319474835886213</v>
      </c>
      <c r="G24" s="3"/>
      <c r="H24" s="3"/>
    </row>
    <row r="25" spans="1:8" ht="21" customHeight="1" thickBot="1">
      <c r="A25" s="73"/>
      <c r="B25" s="41"/>
      <c r="C25" s="15" t="s">
        <v>18</v>
      </c>
      <c r="D25" s="34">
        <v>2</v>
      </c>
      <c r="E25" s="34">
        <v>5</v>
      </c>
      <c r="F25" s="52">
        <f t="shared" si="0"/>
        <v>0.4</v>
      </c>
      <c r="G25" s="3"/>
      <c r="H25" s="3"/>
    </row>
    <row r="26" spans="1:15" ht="21" customHeight="1" thickBot="1">
      <c r="A26" s="73"/>
      <c r="B26" s="41"/>
      <c r="C26" s="15" t="s">
        <v>68</v>
      </c>
      <c r="D26" s="34">
        <v>41</v>
      </c>
      <c r="E26" s="34">
        <v>147</v>
      </c>
      <c r="F26" s="52">
        <f t="shared" si="0"/>
        <v>0.2789115646258503</v>
      </c>
      <c r="G26" s="3"/>
      <c r="H26" s="3"/>
      <c r="O26" s="8"/>
    </row>
    <row r="27" spans="1:15" ht="21" customHeight="1" thickBot="1">
      <c r="A27" s="73"/>
      <c r="B27" s="41"/>
      <c r="C27" s="24" t="s">
        <v>12</v>
      </c>
      <c r="D27" s="37">
        <v>0</v>
      </c>
      <c r="E27" s="37">
        <v>3</v>
      </c>
      <c r="F27" s="57">
        <f t="shared" si="0"/>
        <v>0</v>
      </c>
      <c r="G27" s="3"/>
      <c r="H27" s="3"/>
      <c r="O27" s="3"/>
    </row>
    <row r="28" spans="1:8" ht="21" customHeight="1" thickBot="1">
      <c r="A28" s="73"/>
      <c r="B28" s="46"/>
      <c r="C28" s="16" t="s">
        <v>35</v>
      </c>
      <c r="D28" s="33">
        <v>2100</v>
      </c>
      <c r="E28" s="33">
        <v>7973</v>
      </c>
      <c r="F28" s="56">
        <f t="shared" si="0"/>
        <v>0.2633889376646181</v>
      </c>
      <c r="G28" s="3"/>
      <c r="H28" s="3"/>
    </row>
    <row r="29" spans="1:8" ht="21" customHeight="1" thickBot="1">
      <c r="A29" s="73"/>
      <c r="B29" s="41" t="s">
        <v>6</v>
      </c>
      <c r="C29" s="15" t="s">
        <v>114</v>
      </c>
      <c r="D29" s="34">
        <v>52</v>
      </c>
      <c r="E29" s="34">
        <v>242</v>
      </c>
      <c r="F29" s="52">
        <f t="shared" si="0"/>
        <v>0.21487603305785125</v>
      </c>
      <c r="G29" s="3"/>
      <c r="H29" s="3"/>
    </row>
    <row r="30" spans="1:8" ht="21" customHeight="1" thickBot="1">
      <c r="A30" s="73"/>
      <c r="B30" s="42">
        <f>SUM(D28:D33)/SUM(E28:E33)</f>
        <v>0.25508148690715987</v>
      </c>
      <c r="C30" s="15" t="s">
        <v>36</v>
      </c>
      <c r="D30" s="34">
        <v>328</v>
      </c>
      <c r="E30" s="34">
        <v>1241</v>
      </c>
      <c r="F30" s="52">
        <f t="shared" si="0"/>
        <v>0.26430298146655923</v>
      </c>
      <c r="G30" s="3"/>
      <c r="H30" s="3"/>
    </row>
    <row r="31" spans="1:8" ht="21" customHeight="1" thickBot="1">
      <c r="A31" s="73"/>
      <c r="B31" s="42"/>
      <c r="C31" s="15" t="s">
        <v>85</v>
      </c>
      <c r="D31" s="34">
        <v>172</v>
      </c>
      <c r="E31" s="34">
        <v>599</v>
      </c>
      <c r="F31" s="52">
        <f t="shared" si="0"/>
        <v>0.2871452420701169</v>
      </c>
      <c r="G31" s="3"/>
      <c r="H31" s="3"/>
    </row>
    <row r="32" spans="1:8" ht="21" customHeight="1" thickBot="1">
      <c r="A32" s="73"/>
      <c r="B32" s="41"/>
      <c r="C32" s="15" t="s">
        <v>57</v>
      </c>
      <c r="D32" s="34">
        <v>42</v>
      </c>
      <c r="E32" s="34">
        <v>432</v>
      </c>
      <c r="F32" s="52">
        <f t="shared" si="0"/>
        <v>0.09722222222222222</v>
      </c>
      <c r="G32" s="3"/>
      <c r="H32" s="3"/>
    </row>
    <row r="33" spans="1:8" ht="21" customHeight="1" thickBot="1">
      <c r="A33" s="73"/>
      <c r="B33" s="48"/>
      <c r="C33" s="24" t="s">
        <v>73</v>
      </c>
      <c r="D33" s="37">
        <v>92</v>
      </c>
      <c r="E33" s="37">
        <v>435</v>
      </c>
      <c r="F33" s="57">
        <f t="shared" si="0"/>
        <v>0.21149425287356322</v>
      </c>
      <c r="G33" s="3"/>
      <c r="H33" s="3"/>
    </row>
    <row r="34" spans="1:8" ht="21" customHeight="1" thickBot="1">
      <c r="A34" s="73"/>
      <c r="B34" s="41"/>
      <c r="C34" s="16" t="s">
        <v>53</v>
      </c>
      <c r="D34" s="33">
        <v>160</v>
      </c>
      <c r="E34" s="33">
        <v>610</v>
      </c>
      <c r="F34" s="56">
        <f t="shared" si="0"/>
        <v>0.26229508196721313</v>
      </c>
      <c r="G34" s="3"/>
      <c r="H34" s="3"/>
    </row>
    <row r="35" spans="1:8" ht="21" customHeight="1" thickBot="1">
      <c r="A35" s="73"/>
      <c r="B35" s="42" t="s">
        <v>116</v>
      </c>
      <c r="C35" s="15" t="s">
        <v>76</v>
      </c>
      <c r="D35" s="34">
        <v>22</v>
      </c>
      <c r="E35" s="34">
        <v>407</v>
      </c>
      <c r="F35" s="52">
        <f t="shared" si="0"/>
        <v>0.05405405405405406</v>
      </c>
      <c r="G35" s="3"/>
      <c r="H35" s="3"/>
    </row>
    <row r="36" spans="1:8" ht="21" customHeight="1" thickBot="1">
      <c r="A36" s="73"/>
      <c r="B36" s="42">
        <f>SUM(D34:D37)/SUM(E34:E37)</f>
        <v>0.22402287893231648</v>
      </c>
      <c r="C36" s="15" t="s">
        <v>84</v>
      </c>
      <c r="D36" s="34">
        <v>157</v>
      </c>
      <c r="E36" s="34">
        <v>826</v>
      </c>
      <c r="F36" s="52">
        <f t="shared" si="0"/>
        <v>0.1900726392251816</v>
      </c>
      <c r="G36" s="3"/>
      <c r="H36" s="3"/>
    </row>
    <row r="37" spans="1:8" ht="21" customHeight="1" thickBot="1">
      <c r="A37" s="73"/>
      <c r="B37" s="45"/>
      <c r="C37" s="24" t="s">
        <v>41</v>
      </c>
      <c r="D37" s="37">
        <v>1071</v>
      </c>
      <c r="E37" s="37">
        <v>4451</v>
      </c>
      <c r="F37" s="57">
        <f t="shared" si="0"/>
        <v>0.24062008537407323</v>
      </c>
      <c r="G37" s="3"/>
      <c r="H37" s="3"/>
    </row>
    <row r="38" spans="1:10" ht="21" customHeight="1" thickBot="1">
      <c r="A38" s="73"/>
      <c r="B38" s="42"/>
      <c r="C38" s="16" t="s">
        <v>101</v>
      </c>
      <c r="D38" s="33">
        <v>163</v>
      </c>
      <c r="E38" s="33">
        <v>349</v>
      </c>
      <c r="F38" s="56">
        <f t="shared" si="0"/>
        <v>0.4670487106017192</v>
      </c>
      <c r="G38" s="3"/>
      <c r="H38" s="3"/>
      <c r="J38" s="9"/>
    </row>
    <row r="39" spans="1:10" ht="21" customHeight="1" thickBot="1">
      <c r="A39" s="73"/>
      <c r="B39" s="41"/>
      <c r="C39" s="15" t="s">
        <v>94</v>
      </c>
      <c r="D39" s="34">
        <v>65</v>
      </c>
      <c r="E39" s="34">
        <v>168</v>
      </c>
      <c r="F39" s="52">
        <f t="shared" si="0"/>
        <v>0.3869047619047619</v>
      </c>
      <c r="G39" s="3"/>
      <c r="H39" s="3"/>
      <c r="J39" s="9"/>
    </row>
    <row r="40" spans="1:10" ht="21" customHeight="1" thickBot="1">
      <c r="A40" s="73"/>
      <c r="B40" s="41"/>
      <c r="C40" s="15" t="s">
        <v>82</v>
      </c>
      <c r="D40" s="34">
        <v>56</v>
      </c>
      <c r="E40" s="34">
        <v>253</v>
      </c>
      <c r="F40" s="52">
        <f t="shared" si="0"/>
        <v>0.22134387351778656</v>
      </c>
      <c r="G40" s="3"/>
      <c r="H40" s="3"/>
      <c r="J40" s="9"/>
    </row>
    <row r="41" spans="1:10" ht="21" customHeight="1" thickBot="1">
      <c r="A41" s="73"/>
      <c r="B41" s="41"/>
      <c r="C41" s="15" t="s">
        <v>75</v>
      </c>
      <c r="D41" s="34">
        <v>34</v>
      </c>
      <c r="E41" s="34">
        <v>148</v>
      </c>
      <c r="F41" s="52">
        <f t="shared" si="0"/>
        <v>0.22972972972972974</v>
      </c>
      <c r="G41" s="3"/>
      <c r="H41" s="3"/>
      <c r="J41" s="9"/>
    </row>
    <row r="42" spans="1:10" ht="21" customHeight="1" thickBot="1">
      <c r="A42" s="73"/>
      <c r="B42" s="41"/>
      <c r="C42" s="15" t="s">
        <v>88</v>
      </c>
      <c r="D42" s="34">
        <v>44</v>
      </c>
      <c r="E42" s="34">
        <v>132</v>
      </c>
      <c r="F42" s="52">
        <f t="shared" si="0"/>
        <v>0.3333333333333333</v>
      </c>
      <c r="G42" s="3"/>
      <c r="H42" s="3"/>
      <c r="J42" s="9"/>
    </row>
    <row r="43" spans="1:10" ht="21" customHeight="1" thickBot="1">
      <c r="A43" s="73"/>
      <c r="B43" s="41"/>
      <c r="C43" s="15" t="s">
        <v>55</v>
      </c>
      <c r="D43" s="34">
        <v>65</v>
      </c>
      <c r="E43" s="34">
        <v>216</v>
      </c>
      <c r="F43" s="52">
        <f t="shared" si="0"/>
        <v>0.30092592592592593</v>
      </c>
      <c r="G43" s="3"/>
      <c r="H43" s="3"/>
      <c r="J43" s="9"/>
    </row>
    <row r="44" spans="1:8" ht="21" customHeight="1" thickBot="1">
      <c r="A44" s="73"/>
      <c r="B44" s="41"/>
      <c r="C44" s="15" t="s">
        <v>91</v>
      </c>
      <c r="D44" s="34">
        <v>66</v>
      </c>
      <c r="E44" s="34">
        <v>173</v>
      </c>
      <c r="F44" s="52">
        <f t="shared" si="0"/>
        <v>0.3815028901734104</v>
      </c>
      <c r="G44" s="3"/>
      <c r="H44" s="3"/>
    </row>
    <row r="45" spans="1:8" ht="21" customHeight="1" thickBot="1">
      <c r="A45" s="73"/>
      <c r="B45" s="41"/>
      <c r="C45" s="15" t="s">
        <v>42</v>
      </c>
      <c r="D45" s="34">
        <v>85</v>
      </c>
      <c r="E45" s="34">
        <v>261</v>
      </c>
      <c r="F45" s="52">
        <f t="shared" si="0"/>
        <v>0.32567049808429116</v>
      </c>
      <c r="G45" s="3"/>
      <c r="H45" s="3"/>
    </row>
    <row r="46" spans="1:8" ht="21" customHeight="1" thickBot="1">
      <c r="A46" s="73"/>
      <c r="B46" s="41"/>
      <c r="C46" s="15" t="s">
        <v>102</v>
      </c>
      <c r="D46" s="34">
        <v>2337</v>
      </c>
      <c r="E46" s="34">
        <v>8168</v>
      </c>
      <c r="F46" s="52">
        <f t="shared" si="0"/>
        <v>0.2861165523996082</v>
      </c>
      <c r="G46" s="3"/>
      <c r="H46" s="3"/>
    </row>
    <row r="47" spans="1:8" ht="21" customHeight="1" thickBot="1">
      <c r="A47" s="73"/>
      <c r="B47" s="41"/>
      <c r="C47" s="15" t="s">
        <v>70</v>
      </c>
      <c r="D47" s="34">
        <v>28</v>
      </c>
      <c r="E47" s="34">
        <v>125</v>
      </c>
      <c r="F47" s="52">
        <f t="shared" si="0"/>
        <v>0.224</v>
      </c>
      <c r="G47" s="3"/>
      <c r="H47" s="3"/>
    </row>
    <row r="48" spans="1:8" ht="21" customHeight="1" thickBot="1">
      <c r="A48" s="73"/>
      <c r="B48" s="41"/>
      <c r="C48" s="15" t="s">
        <v>93</v>
      </c>
      <c r="D48" s="34">
        <v>28</v>
      </c>
      <c r="E48" s="34">
        <v>218</v>
      </c>
      <c r="F48" s="52">
        <f t="shared" si="0"/>
        <v>0.12844036697247707</v>
      </c>
      <c r="G48" s="3"/>
      <c r="H48" s="3"/>
    </row>
    <row r="49" spans="1:8" ht="21" customHeight="1" thickBot="1">
      <c r="A49" s="73"/>
      <c r="B49" s="41"/>
      <c r="C49" s="15" t="s">
        <v>33</v>
      </c>
      <c r="D49" s="34">
        <v>13</v>
      </c>
      <c r="E49" s="34">
        <v>65</v>
      </c>
      <c r="F49" s="52">
        <f t="shared" si="0"/>
        <v>0.2</v>
      </c>
      <c r="G49" s="3"/>
      <c r="H49" s="3"/>
    </row>
    <row r="50" spans="1:8" ht="21" customHeight="1" thickBot="1">
      <c r="A50" s="73"/>
      <c r="B50" s="41"/>
      <c r="C50" s="15" t="s">
        <v>103</v>
      </c>
      <c r="D50" s="34">
        <v>39</v>
      </c>
      <c r="E50" s="34">
        <v>222</v>
      </c>
      <c r="F50" s="52">
        <f t="shared" si="0"/>
        <v>0.17567567567567569</v>
      </c>
      <c r="G50" s="3"/>
      <c r="H50" s="3"/>
    </row>
    <row r="51" spans="1:8" ht="21" customHeight="1" thickBot="1">
      <c r="A51" s="73"/>
      <c r="B51" s="41" t="s">
        <v>3</v>
      </c>
      <c r="C51" s="15" t="s">
        <v>104</v>
      </c>
      <c r="D51" s="34">
        <v>27</v>
      </c>
      <c r="E51" s="34">
        <v>225</v>
      </c>
      <c r="F51" s="52">
        <f t="shared" si="0"/>
        <v>0.12</v>
      </c>
      <c r="G51" s="3"/>
      <c r="H51" s="3"/>
    </row>
    <row r="52" spans="1:8" ht="21" customHeight="1" thickBot="1">
      <c r="A52" s="73"/>
      <c r="B52" s="42">
        <f>SUM(D38:D68)/SUM(E38:E68)</f>
        <v>0.26482954912995665</v>
      </c>
      <c r="C52" s="15" t="s">
        <v>74</v>
      </c>
      <c r="D52" s="34">
        <v>20</v>
      </c>
      <c r="E52" s="34">
        <v>46</v>
      </c>
      <c r="F52" s="52">
        <f t="shared" si="0"/>
        <v>0.43478260869565216</v>
      </c>
      <c r="G52" s="3"/>
      <c r="H52" s="3"/>
    </row>
    <row r="53" spans="1:8" ht="21" customHeight="1" thickBot="1">
      <c r="A53" s="73"/>
      <c r="B53" s="47"/>
      <c r="C53" s="15" t="s">
        <v>69</v>
      </c>
      <c r="D53" s="34">
        <v>15</v>
      </c>
      <c r="E53" s="34">
        <v>42</v>
      </c>
      <c r="F53" s="52">
        <f t="shared" si="0"/>
        <v>0.35714285714285715</v>
      </c>
      <c r="G53" s="3"/>
      <c r="H53" s="3"/>
    </row>
    <row r="54" spans="1:8" ht="21" customHeight="1" thickBot="1">
      <c r="A54" s="73"/>
      <c r="B54" s="41"/>
      <c r="C54" s="15" t="s">
        <v>48</v>
      </c>
      <c r="D54" s="34">
        <v>79</v>
      </c>
      <c r="E54" s="34">
        <v>291</v>
      </c>
      <c r="F54" s="52">
        <f t="shared" si="0"/>
        <v>0.27147766323024053</v>
      </c>
      <c r="G54" s="3"/>
      <c r="H54" s="3"/>
    </row>
    <row r="55" spans="1:8" ht="21" customHeight="1" thickBot="1">
      <c r="A55" s="73"/>
      <c r="B55" s="41"/>
      <c r="C55" s="15" t="s">
        <v>47</v>
      </c>
      <c r="D55" s="34">
        <v>97</v>
      </c>
      <c r="E55" s="34">
        <v>276</v>
      </c>
      <c r="F55" s="52">
        <f t="shared" si="0"/>
        <v>0.35144927536231885</v>
      </c>
      <c r="G55" s="3"/>
      <c r="H55" s="3"/>
    </row>
    <row r="56" spans="1:8" ht="21" customHeight="1" thickBot="1">
      <c r="A56" s="73"/>
      <c r="B56" s="41"/>
      <c r="C56" s="15" t="s">
        <v>81</v>
      </c>
      <c r="D56" s="34">
        <v>88</v>
      </c>
      <c r="E56" s="34">
        <v>309</v>
      </c>
      <c r="F56" s="52">
        <f t="shared" si="0"/>
        <v>0.284789644012945</v>
      </c>
      <c r="G56" s="3"/>
      <c r="H56" s="3"/>
    </row>
    <row r="57" spans="1:8" ht="21" customHeight="1" thickBot="1">
      <c r="A57" s="73"/>
      <c r="B57" s="41"/>
      <c r="C57" s="15" t="s">
        <v>83</v>
      </c>
      <c r="D57" s="34">
        <v>101</v>
      </c>
      <c r="E57" s="34">
        <v>294</v>
      </c>
      <c r="F57" s="52">
        <f t="shared" si="0"/>
        <v>0.3435374149659864</v>
      </c>
      <c r="G57" s="3"/>
      <c r="H57" s="3"/>
    </row>
    <row r="58" spans="1:8" ht="21" customHeight="1" thickBot="1">
      <c r="A58" s="73"/>
      <c r="B58" s="41"/>
      <c r="C58" s="15" t="s">
        <v>89</v>
      </c>
      <c r="D58" s="34">
        <v>33</v>
      </c>
      <c r="E58" s="34">
        <v>123</v>
      </c>
      <c r="F58" s="52">
        <f t="shared" si="0"/>
        <v>0.2682926829268293</v>
      </c>
      <c r="G58" s="3"/>
      <c r="H58" s="3"/>
    </row>
    <row r="59" spans="1:8" ht="21" customHeight="1" thickBot="1">
      <c r="A59" s="73"/>
      <c r="B59" s="41"/>
      <c r="C59" s="15" t="s">
        <v>39</v>
      </c>
      <c r="D59" s="34">
        <v>214</v>
      </c>
      <c r="E59" s="34">
        <v>561</v>
      </c>
      <c r="F59" s="52">
        <f t="shared" si="0"/>
        <v>0.38146167557932265</v>
      </c>
      <c r="G59" s="3"/>
      <c r="H59" s="3"/>
    </row>
    <row r="60" spans="1:8" ht="21" customHeight="1" thickBot="1">
      <c r="A60" s="73"/>
      <c r="B60" s="41"/>
      <c r="C60" s="15" t="s">
        <v>105</v>
      </c>
      <c r="D60" s="34">
        <v>33</v>
      </c>
      <c r="E60" s="34">
        <v>295</v>
      </c>
      <c r="F60" s="52">
        <f t="shared" si="0"/>
        <v>0.11186440677966102</v>
      </c>
      <c r="G60" s="3"/>
      <c r="H60" s="3"/>
    </row>
    <row r="61" spans="1:8" ht="21" customHeight="1" thickBot="1">
      <c r="A61" s="73"/>
      <c r="B61" s="42"/>
      <c r="C61" s="15" t="s">
        <v>106</v>
      </c>
      <c r="D61" s="34">
        <v>80</v>
      </c>
      <c r="E61" s="34">
        <v>341</v>
      </c>
      <c r="F61" s="52">
        <f t="shared" si="0"/>
        <v>0.23460410557184752</v>
      </c>
      <c r="G61" s="3"/>
      <c r="H61" s="3"/>
    </row>
    <row r="62" spans="1:8" ht="21" customHeight="1" thickBot="1">
      <c r="A62" s="73"/>
      <c r="B62" s="41"/>
      <c r="C62" s="15" t="s">
        <v>107</v>
      </c>
      <c r="D62" s="34">
        <v>37</v>
      </c>
      <c r="E62" s="34">
        <v>207</v>
      </c>
      <c r="F62" s="52">
        <f t="shared" si="0"/>
        <v>0.178743961352657</v>
      </c>
      <c r="G62" s="3"/>
      <c r="H62" s="3"/>
    </row>
    <row r="63" spans="1:8" ht="21" customHeight="1" thickBot="1">
      <c r="A63" s="73"/>
      <c r="B63" s="41"/>
      <c r="C63" s="15" t="s">
        <v>108</v>
      </c>
      <c r="D63" s="34">
        <v>66</v>
      </c>
      <c r="E63" s="34">
        <v>327</v>
      </c>
      <c r="F63" s="52">
        <f t="shared" si="0"/>
        <v>0.2018348623853211</v>
      </c>
      <c r="G63" s="3"/>
      <c r="H63" s="3"/>
    </row>
    <row r="64" spans="1:8" ht="21" customHeight="1" thickBot="1">
      <c r="A64" s="73"/>
      <c r="B64" s="41"/>
      <c r="C64" s="15" t="s">
        <v>109</v>
      </c>
      <c r="D64" s="34">
        <v>36</v>
      </c>
      <c r="E64" s="34">
        <v>168</v>
      </c>
      <c r="F64" s="52">
        <f t="shared" si="0"/>
        <v>0.21428571428571427</v>
      </c>
      <c r="G64" s="3"/>
      <c r="H64" s="3"/>
    </row>
    <row r="65" spans="1:8" ht="21" customHeight="1" thickBot="1">
      <c r="A65" s="73"/>
      <c r="B65" s="41"/>
      <c r="C65" s="15" t="s">
        <v>110</v>
      </c>
      <c r="D65" s="34">
        <v>50</v>
      </c>
      <c r="E65" s="34">
        <v>332</v>
      </c>
      <c r="F65" s="52">
        <f t="shared" si="0"/>
        <v>0.15060240963855423</v>
      </c>
      <c r="G65" s="3"/>
      <c r="H65" s="3"/>
    </row>
    <row r="66" spans="1:8" ht="21" customHeight="1" thickBot="1">
      <c r="A66" s="73"/>
      <c r="B66" s="42"/>
      <c r="C66" s="15" t="s">
        <v>111</v>
      </c>
      <c r="D66" s="34">
        <v>48</v>
      </c>
      <c r="E66" s="34">
        <v>499</v>
      </c>
      <c r="F66" s="52">
        <f t="shared" si="0"/>
        <v>0.09619238476953908</v>
      </c>
      <c r="G66" s="3"/>
      <c r="H66" s="3"/>
    </row>
    <row r="67" spans="1:8" ht="21" customHeight="1" thickBot="1">
      <c r="A67" s="73"/>
      <c r="B67" s="41"/>
      <c r="C67" s="15" t="s">
        <v>112</v>
      </c>
      <c r="D67" s="34">
        <v>43</v>
      </c>
      <c r="E67" s="34">
        <v>489</v>
      </c>
      <c r="F67" s="52">
        <f aca="true" t="shared" si="1" ref="F67:F97">D67/E67</f>
        <v>0.08793456032719836</v>
      </c>
      <c r="G67" s="3"/>
      <c r="H67" s="3"/>
    </row>
    <row r="68" spans="1:8" ht="21" customHeight="1" thickBot="1">
      <c r="A68" s="73"/>
      <c r="B68" s="41"/>
      <c r="C68" s="24" t="s">
        <v>113</v>
      </c>
      <c r="D68" s="37">
        <v>4</v>
      </c>
      <c r="E68" s="37">
        <v>136</v>
      </c>
      <c r="F68" s="57">
        <f t="shared" si="1"/>
        <v>0.029411764705882353</v>
      </c>
      <c r="G68" s="3"/>
      <c r="H68" s="3"/>
    </row>
    <row r="69" spans="1:8" ht="21" customHeight="1" thickBot="1">
      <c r="A69" s="73"/>
      <c r="B69" s="43"/>
      <c r="C69" s="16" t="s">
        <v>43</v>
      </c>
      <c r="D69" s="33">
        <v>309</v>
      </c>
      <c r="E69" s="33">
        <v>1056</v>
      </c>
      <c r="F69" s="56">
        <f t="shared" si="1"/>
        <v>0.29261363636363635</v>
      </c>
      <c r="G69" s="3"/>
      <c r="H69" s="3"/>
    </row>
    <row r="70" spans="1:8" ht="21" customHeight="1" thickBot="1">
      <c r="A70" s="73"/>
      <c r="B70" s="41" t="s">
        <v>5</v>
      </c>
      <c r="C70" s="15" t="s">
        <v>45</v>
      </c>
      <c r="D70" s="34">
        <v>81</v>
      </c>
      <c r="E70" s="34">
        <v>262</v>
      </c>
      <c r="F70" s="52">
        <f t="shared" si="1"/>
        <v>0.30916030534351147</v>
      </c>
      <c r="G70" s="3"/>
      <c r="H70" s="3"/>
    </row>
    <row r="71" spans="1:8" ht="21" customHeight="1" thickBot="1">
      <c r="A71" s="73"/>
      <c r="B71" s="42">
        <f>SUM(D69:D73)/SUM(E69:E73)</f>
        <v>0.25530035335689044</v>
      </c>
      <c r="C71" s="15" t="s">
        <v>44</v>
      </c>
      <c r="D71" s="34">
        <v>119</v>
      </c>
      <c r="E71" s="34">
        <v>530</v>
      </c>
      <c r="F71" s="52">
        <f t="shared" si="1"/>
        <v>0.22452830188679246</v>
      </c>
      <c r="G71" s="3"/>
      <c r="H71" s="3"/>
    </row>
    <row r="72" spans="1:8" ht="21" customHeight="1" thickBot="1">
      <c r="A72" s="73"/>
      <c r="B72" s="47"/>
      <c r="C72" s="15" t="s">
        <v>65</v>
      </c>
      <c r="D72" s="34">
        <v>60</v>
      </c>
      <c r="E72" s="34">
        <v>298</v>
      </c>
      <c r="F72" s="52">
        <f t="shared" si="1"/>
        <v>0.20134228187919462</v>
      </c>
      <c r="G72" s="3"/>
      <c r="H72" s="3"/>
    </row>
    <row r="73" spans="1:8" ht="21" customHeight="1" thickBot="1">
      <c r="A73" s="74"/>
      <c r="B73" s="61"/>
      <c r="C73" s="62" t="s">
        <v>115</v>
      </c>
      <c r="D73" s="63">
        <v>9</v>
      </c>
      <c r="E73" s="63">
        <v>118</v>
      </c>
      <c r="F73" s="64">
        <f t="shared" si="1"/>
        <v>0.07627118644067797</v>
      </c>
      <c r="G73" s="3"/>
      <c r="H73" s="3"/>
    </row>
    <row r="74" spans="1:8" ht="21" customHeight="1" thickBot="1" thickTop="1">
      <c r="A74" s="75" t="s">
        <v>117</v>
      </c>
      <c r="B74" s="12"/>
      <c r="C74" s="16" t="s">
        <v>34</v>
      </c>
      <c r="D74" s="33">
        <v>241</v>
      </c>
      <c r="E74" s="33">
        <v>524</v>
      </c>
      <c r="F74" s="56">
        <f t="shared" si="1"/>
        <v>0.4599236641221374</v>
      </c>
      <c r="G74" s="3"/>
      <c r="H74" s="3"/>
    </row>
    <row r="75" spans="1:8" ht="21" customHeight="1" thickBot="1">
      <c r="A75" s="76"/>
      <c r="B75" s="6"/>
      <c r="C75" s="15" t="s">
        <v>14</v>
      </c>
      <c r="D75" s="34">
        <v>184</v>
      </c>
      <c r="E75" s="34">
        <v>417</v>
      </c>
      <c r="F75" s="52">
        <f t="shared" si="1"/>
        <v>0.4412470023980815</v>
      </c>
      <c r="G75" s="3"/>
      <c r="H75" s="3"/>
    </row>
    <row r="76" spans="1:8" ht="21" customHeight="1" thickBot="1">
      <c r="A76" s="76"/>
      <c r="B76" s="12"/>
      <c r="C76" s="15" t="s">
        <v>16</v>
      </c>
      <c r="D76" s="34">
        <v>143</v>
      </c>
      <c r="E76" s="34">
        <v>348</v>
      </c>
      <c r="F76" s="52">
        <f t="shared" si="1"/>
        <v>0.4109195402298851</v>
      </c>
      <c r="G76" s="3"/>
      <c r="H76" s="3"/>
    </row>
    <row r="77" spans="1:8" ht="21" customHeight="1" thickBot="1">
      <c r="A77" s="76"/>
      <c r="B77" s="12" t="s">
        <v>7</v>
      </c>
      <c r="C77" s="15" t="s">
        <v>19</v>
      </c>
      <c r="D77" s="34">
        <v>206</v>
      </c>
      <c r="E77" s="34">
        <v>492</v>
      </c>
      <c r="F77" s="52">
        <f t="shared" si="1"/>
        <v>0.4186991869918699</v>
      </c>
      <c r="G77" s="3"/>
      <c r="H77" s="3"/>
    </row>
    <row r="78" spans="1:8" ht="21" customHeight="1" thickBot="1">
      <c r="A78" s="76"/>
      <c r="B78" s="6">
        <f>SUM(D74:D83)/SUM(E74:E83)</f>
        <v>0.4375284651586458</v>
      </c>
      <c r="C78" s="15" t="s">
        <v>21</v>
      </c>
      <c r="D78" s="34">
        <v>346</v>
      </c>
      <c r="E78" s="34">
        <v>818</v>
      </c>
      <c r="F78" s="52">
        <f t="shared" si="1"/>
        <v>0.4229828850855746</v>
      </c>
      <c r="G78" s="3"/>
      <c r="H78" s="3"/>
    </row>
    <row r="79" spans="1:8" ht="21" customHeight="1" thickBot="1">
      <c r="A79" s="76"/>
      <c r="B79" s="7"/>
      <c r="C79" s="15" t="s">
        <v>15</v>
      </c>
      <c r="D79" s="34">
        <v>196</v>
      </c>
      <c r="E79" s="34">
        <v>391</v>
      </c>
      <c r="F79" s="52">
        <f t="shared" si="1"/>
        <v>0.5012787723785166</v>
      </c>
      <c r="G79" s="3"/>
      <c r="H79" s="3"/>
    </row>
    <row r="80" spans="1:8" ht="21" customHeight="1" thickBot="1">
      <c r="A80" s="76"/>
      <c r="B80" s="12"/>
      <c r="C80" s="15" t="s">
        <v>31</v>
      </c>
      <c r="D80" s="34">
        <v>574</v>
      </c>
      <c r="E80" s="34">
        <v>1366</v>
      </c>
      <c r="F80" s="52">
        <f t="shared" si="1"/>
        <v>0.42020497803806733</v>
      </c>
      <c r="G80" s="3"/>
      <c r="H80" s="3"/>
    </row>
    <row r="81" spans="1:8" ht="21" customHeight="1" thickBot="1">
      <c r="A81" s="76"/>
      <c r="B81" s="12"/>
      <c r="C81" s="15" t="s">
        <v>20</v>
      </c>
      <c r="D81" s="34">
        <v>506</v>
      </c>
      <c r="E81" s="34">
        <v>1196</v>
      </c>
      <c r="F81" s="52">
        <f t="shared" si="1"/>
        <v>0.4230769230769231</v>
      </c>
      <c r="G81" s="3"/>
      <c r="H81" s="3"/>
    </row>
    <row r="82" spans="1:8" ht="21" customHeight="1" thickBot="1">
      <c r="A82" s="76"/>
      <c r="B82" s="12"/>
      <c r="C82" s="15" t="s">
        <v>30</v>
      </c>
      <c r="D82" s="34">
        <v>231</v>
      </c>
      <c r="E82" s="34">
        <v>475</v>
      </c>
      <c r="F82" s="52">
        <f t="shared" si="1"/>
        <v>0.4863157894736842</v>
      </c>
      <c r="G82" s="3"/>
      <c r="H82" s="3"/>
    </row>
    <row r="83" spans="1:8" ht="21" customHeight="1" thickBot="1">
      <c r="A83" s="76"/>
      <c r="B83" s="12"/>
      <c r="C83" s="24" t="s">
        <v>95</v>
      </c>
      <c r="D83" s="37">
        <v>255</v>
      </c>
      <c r="E83" s="37">
        <v>560</v>
      </c>
      <c r="F83" s="57">
        <f t="shared" si="1"/>
        <v>0.45535714285714285</v>
      </c>
      <c r="G83" s="3"/>
      <c r="H83" s="3"/>
    </row>
    <row r="84" spans="1:8" ht="21" customHeight="1" thickBot="1">
      <c r="A84" s="76"/>
      <c r="B84" s="10"/>
      <c r="C84" s="16" t="s">
        <v>59</v>
      </c>
      <c r="D84" s="33">
        <v>269</v>
      </c>
      <c r="E84" s="33">
        <v>482</v>
      </c>
      <c r="F84" s="56">
        <f t="shared" si="1"/>
        <v>0.558091286307054</v>
      </c>
      <c r="G84" s="3"/>
      <c r="H84" s="3"/>
    </row>
    <row r="85" spans="1:8" ht="21" customHeight="1" thickBot="1">
      <c r="A85" s="76"/>
      <c r="B85" s="6"/>
      <c r="C85" s="15" t="s">
        <v>23</v>
      </c>
      <c r="D85" s="34">
        <v>88</v>
      </c>
      <c r="E85" s="34">
        <v>267</v>
      </c>
      <c r="F85" s="52">
        <f t="shared" si="1"/>
        <v>0.3295880149812734</v>
      </c>
      <c r="G85" s="3"/>
      <c r="H85" s="3"/>
    </row>
    <row r="86" spans="1:8" ht="21" customHeight="1" thickBot="1">
      <c r="A86" s="76"/>
      <c r="B86" s="12"/>
      <c r="C86" s="15" t="s">
        <v>86</v>
      </c>
      <c r="D86" s="34">
        <v>244</v>
      </c>
      <c r="E86" s="34">
        <v>566</v>
      </c>
      <c r="F86" s="52">
        <f t="shared" si="1"/>
        <v>0.43109540636042404</v>
      </c>
      <c r="G86" s="3"/>
      <c r="H86" s="3"/>
    </row>
    <row r="87" spans="1:8" ht="21" customHeight="1" thickBot="1">
      <c r="A87" s="76"/>
      <c r="B87" s="12" t="s">
        <v>9</v>
      </c>
      <c r="C87" s="15" t="s">
        <v>62</v>
      </c>
      <c r="D87" s="34">
        <v>758</v>
      </c>
      <c r="E87" s="34">
        <v>1470</v>
      </c>
      <c r="F87" s="52">
        <f t="shared" si="1"/>
        <v>0.5156462585034014</v>
      </c>
      <c r="G87" s="3"/>
      <c r="H87" s="3"/>
    </row>
    <row r="88" spans="1:8" ht="21" customHeight="1" thickBot="1">
      <c r="A88" s="76"/>
      <c r="B88" s="6">
        <f>SUM(D84:D92)/SUM(E84:E92)</f>
        <v>0.4763755369196155</v>
      </c>
      <c r="C88" s="15" t="s">
        <v>22</v>
      </c>
      <c r="D88" s="34">
        <v>179</v>
      </c>
      <c r="E88" s="34">
        <v>437</v>
      </c>
      <c r="F88" s="52">
        <f t="shared" si="1"/>
        <v>0.4096109839816934</v>
      </c>
      <c r="G88" s="3"/>
      <c r="H88" s="3"/>
    </row>
    <row r="89" spans="1:9" ht="21" customHeight="1" thickBot="1">
      <c r="A89" s="76"/>
      <c r="B89" s="7"/>
      <c r="C89" s="15" t="s">
        <v>13</v>
      </c>
      <c r="D89" s="34">
        <v>58</v>
      </c>
      <c r="E89" s="34">
        <v>150</v>
      </c>
      <c r="F89" s="52">
        <f t="shared" si="1"/>
        <v>0.38666666666666666</v>
      </c>
      <c r="G89" s="3"/>
      <c r="H89" s="3"/>
      <c r="I89" s="55"/>
    </row>
    <row r="90" spans="1:8" ht="21" customHeight="1" thickBot="1">
      <c r="A90" s="76"/>
      <c r="B90" s="12"/>
      <c r="C90" s="15" t="s">
        <v>26</v>
      </c>
      <c r="D90" s="34">
        <v>101</v>
      </c>
      <c r="E90" s="34">
        <v>294</v>
      </c>
      <c r="F90" s="52">
        <f t="shared" si="1"/>
        <v>0.3435374149659864</v>
      </c>
      <c r="G90" s="3"/>
      <c r="H90" s="3"/>
    </row>
    <row r="91" spans="1:8" ht="21" customHeight="1" thickBot="1">
      <c r="A91" s="76"/>
      <c r="B91" s="12"/>
      <c r="C91" s="15" t="s">
        <v>28</v>
      </c>
      <c r="D91" s="34">
        <v>324</v>
      </c>
      <c r="E91" s="34">
        <v>631</v>
      </c>
      <c r="F91" s="52">
        <f t="shared" si="1"/>
        <v>0.5134706814580031</v>
      </c>
      <c r="G91" s="3"/>
      <c r="H91" s="3"/>
    </row>
    <row r="92" spans="1:8" ht="21" customHeight="1" thickBot="1">
      <c r="A92" s="76"/>
      <c r="B92" s="13"/>
      <c r="C92" s="24" t="s">
        <v>17</v>
      </c>
      <c r="D92" s="37">
        <v>308</v>
      </c>
      <c r="E92" s="37">
        <v>592</v>
      </c>
      <c r="F92" s="57">
        <f t="shared" si="1"/>
        <v>0.5202702702702703</v>
      </c>
      <c r="G92" s="54"/>
      <c r="H92" s="54"/>
    </row>
    <row r="93" spans="1:8" ht="21" customHeight="1" thickBot="1">
      <c r="A93" s="76"/>
      <c r="B93" s="12"/>
      <c r="C93" s="16" t="s">
        <v>78</v>
      </c>
      <c r="D93" s="33">
        <v>727</v>
      </c>
      <c r="E93" s="33">
        <v>1496</v>
      </c>
      <c r="F93" s="56">
        <f t="shared" si="1"/>
        <v>0.4859625668449198</v>
      </c>
      <c r="G93" s="3"/>
      <c r="H93" s="3"/>
    </row>
    <row r="94" spans="1:8" ht="21" customHeight="1" thickBot="1">
      <c r="A94" s="76"/>
      <c r="B94" s="6" t="s">
        <v>8</v>
      </c>
      <c r="C94" s="15" t="s">
        <v>25</v>
      </c>
      <c r="D94" s="34">
        <v>154</v>
      </c>
      <c r="E94" s="34">
        <v>331</v>
      </c>
      <c r="F94" s="52">
        <f t="shared" si="1"/>
        <v>0.4652567975830816</v>
      </c>
      <c r="G94" s="3"/>
      <c r="H94" s="3"/>
    </row>
    <row r="95" spans="1:8" ht="21" customHeight="1" thickBot="1">
      <c r="A95" s="76"/>
      <c r="B95" s="6">
        <f>SUM(D93:D97)/SUM(E93:E97)</f>
        <v>0.41700192408605913</v>
      </c>
      <c r="C95" s="15" t="s">
        <v>90</v>
      </c>
      <c r="D95" s="34">
        <v>115</v>
      </c>
      <c r="E95" s="34">
        <v>263</v>
      </c>
      <c r="F95" s="52">
        <f t="shared" si="1"/>
        <v>0.4372623574144487</v>
      </c>
      <c r="G95" s="3"/>
      <c r="H95" s="3"/>
    </row>
    <row r="96" spans="1:8" ht="21" customHeight="1" thickBot="1">
      <c r="A96" s="76"/>
      <c r="B96" s="7"/>
      <c r="C96" s="15" t="s">
        <v>58</v>
      </c>
      <c r="D96" s="34">
        <v>222</v>
      </c>
      <c r="E96" s="34">
        <v>641</v>
      </c>
      <c r="F96" s="52">
        <f t="shared" si="1"/>
        <v>0.3463338533541342</v>
      </c>
      <c r="G96" s="3"/>
      <c r="H96" s="3"/>
    </row>
    <row r="97" spans="1:8" ht="21" customHeight="1" thickBot="1">
      <c r="A97" s="76"/>
      <c r="B97" s="12"/>
      <c r="C97" s="24" t="s">
        <v>77</v>
      </c>
      <c r="D97" s="37">
        <v>1166</v>
      </c>
      <c r="E97" s="37">
        <v>2986</v>
      </c>
      <c r="F97" s="57">
        <f t="shared" si="1"/>
        <v>0.39048894842598797</v>
      </c>
      <c r="G97" s="3"/>
      <c r="H97" s="3"/>
    </row>
    <row r="98" spans="1:8" ht="21" customHeight="1" thickBot="1">
      <c r="A98" s="76"/>
      <c r="B98" s="10"/>
      <c r="C98" s="16" t="s">
        <v>29</v>
      </c>
      <c r="D98" s="33">
        <v>209</v>
      </c>
      <c r="E98" s="33">
        <v>484</v>
      </c>
      <c r="F98" s="56">
        <f aca="true" t="shared" si="2" ref="F98:F105">D98/E98</f>
        <v>0.4318181818181818</v>
      </c>
      <c r="G98" s="3"/>
      <c r="H98" s="3"/>
    </row>
    <row r="99" spans="1:8" ht="21" customHeight="1" thickBot="1">
      <c r="A99" s="76"/>
      <c r="B99" s="6" t="s">
        <v>10</v>
      </c>
      <c r="C99" s="15" t="s">
        <v>32</v>
      </c>
      <c r="D99" s="34">
        <v>89</v>
      </c>
      <c r="E99" s="34">
        <v>248</v>
      </c>
      <c r="F99" s="52">
        <f t="shared" si="2"/>
        <v>0.3588709677419355</v>
      </c>
      <c r="G99" s="3"/>
      <c r="H99" s="3"/>
    </row>
    <row r="100" spans="1:8" ht="21" customHeight="1" thickBot="1">
      <c r="A100" s="76"/>
      <c r="B100" s="6">
        <f>SUM(D98:D102)/SUM(E98:E102)</f>
        <v>0.42908082408874804</v>
      </c>
      <c r="C100" s="15" t="s">
        <v>27</v>
      </c>
      <c r="D100" s="34">
        <v>244</v>
      </c>
      <c r="E100" s="34">
        <v>612</v>
      </c>
      <c r="F100" s="52">
        <f t="shared" si="2"/>
        <v>0.39869281045751637</v>
      </c>
      <c r="G100" s="3"/>
      <c r="H100" s="3"/>
    </row>
    <row r="101" spans="1:8" ht="21" customHeight="1" thickBot="1">
      <c r="A101" s="76"/>
      <c r="B101" s="7"/>
      <c r="C101" s="15" t="s">
        <v>67</v>
      </c>
      <c r="D101" s="34">
        <v>521</v>
      </c>
      <c r="E101" s="34">
        <v>1133</v>
      </c>
      <c r="F101" s="52">
        <f t="shared" si="2"/>
        <v>0.45984112974404234</v>
      </c>
      <c r="G101" s="3"/>
      <c r="H101" s="3"/>
    </row>
    <row r="102" spans="1:8" ht="21" customHeight="1" thickBot="1">
      <c r="A102" s="76"/>
      <c r="B102" s="13"/>
      <c r="C102" s="24" t="s">
        <v>24</v>
      </c>
      <c r="D102" s="37">
        <v>20</v>
      </c>
      <c r="E102" s="37">
        <v>47</v>
      </c>
      <c r="F102" s="57">
        <f t="shared" si="2"/>
        <v>0.425531914893617</v>
      </c>
      <c r="G102" s="3"/>
      <c r="H102" s="3"/>
    </row>
    <row r="103" spans="1:9" ht="21" customHeight="1" thickBot="1">
      <c r="A103" s="77" t="s">
        <v>130</v>
      </c>
      <c r="B103" s="78"/>
      <c r="C103" s="29"/>
      <c r="D103" s="38">
        <v>12622</v>
      </c>
      <c r="E103" s="38">
        <v>46898</v>
      </c>
      <c r="F103" s="58">
        <f t="shared" si="2"/>
        <v>0.2691372766429272</v>
      </c>
      <c r="G103" s="3"/>
      <c r="H103" s="3"/>
      <c r="I103" s="3"/>
    </row>
    <row r="104" spans="1:8" ht="21" customHeight="1" thickBot="1">
      <c r="A104" s="77" t="s">
        <v>129</v>
      </c>
      <c r="B104" s="78"/>
      <c r="C104" s="29"/>
      <c r="D104" s="38">
        <v>8678</v>
      </c>
      <c r="E104" s="38">
        <v>19717</v>
      </c>
      <c r="F104" s="58">
        <f t="shared" si="2"/>
        <v>0.44012780849013544</v>
      </c>
      <c r="G104" s="32"/>
      <c r="H104" s="32"/>
    </row>
    <row r="105" spans="1:6" s="3" customFormat="1" ht="21" customHeight="1" thickBot="1">
      <c r="A105" s="79" t="s">
        <v>120</v>
      </c>
      <c r="B105" s="80"/>
      <c r="C105" s="59"/>
      <c r="D105" s="60">
        <f>D103+D104</f>
        <v>21300</v>
      </c>
      <c r="E105" s="60">
        <f>E103+E104</f>
        <v>66615</v>
      </c>
      <c r="F105" s="30">
        <f t="shared" si="2"/>
        <v>0.3197478045485251</v>
      </c>
    </row>
    <row r="106" ht="13.5">
      <c r="F106" s="53" t="s">
        <v>123</v>
      </c>
    </row>
  </sheetData>
  <sheetProtection/>
  <mergeCells count="5">
    <mergeCell ref="A3:A73"/>
    <mergeCell ref="A74:A102"/>
    <mergeCell ref="A105:B105"/>
    <mergeCell ref="A104:B104"/>
    <mergeCell ref="A103:B103"/>
  </mergeCells>
  <printOptions/>
  <pageMargins left="1.21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75390625" style="2" customWidth="1"/>
    <col min="2" max="2" width="14.875" style="2" customWidth="1"/>
    <col min="3" max="3" width="17.75390625" style="2" customWidth="1"/>
    <col min="4" max="6" width="15.625" style="2" customWidth="1"/>
    <col min="7" max="7" width="15.75390625" style="2" customWidth="1"/>
    <col min="8" max="8" width="12.625" style="2" customWidth="1"/>
    <col min="9" max="9" width="13.875" style="2" customWidth="1"/>
    <col min="10" max="15" width="12.625" style="2" customWidth="1"/>
    <col min="16" max="16" width="8.625" style="2" customWidth="1"/>
    <col min="17" max="16384" width="9.00390625" style="2" customWidth="1"/>
  </cols>
  <sheetData>
    <row r="1" spans="1:17" ht="21.75" thickBot="1">
      <c r="A1" s="39" t="s">
        <v>121</v>
      </c>
      <c r="C1" s="39"/>
      <c r="D1" s="39"/>
      <c r="E1" s="39"/>
      <c r="F1" s="39"/>
      <c r="G1" s="39"/>
      <c r="H1" s="1"/>
      <c r="I1" s="1"/>
      <c r="Q1" s="3"/>
    </row>
    <row r="2" spans="1:14" ht="21" customHeight="1" thickBot="1">
      <c r="A2" s="49" t="s">
        <v>119</v>
      </c>
      <c r="B2" s="40" t="s">
        <v>11</v>
      </c>
      <c r="C2" s="50" t="s">
        <v>96</v>
      </c>
      <c r="D2" s="50" t="s">
        <v>97</v>
      </c>
      <c r="E2" s="50" t="s">
        <v>98</v>
      </c>
      <c r="F2" s="51" t="s">
        <v>99</v>
      </c>
      <c r="G2" s="3"/>
      <c r="N2" s="3"/>
    </row>
    <row r="3" spans="1:7" ht="21" customHeight="1" thickBot="1">
      <c r="A3" s="73" t="s">
        <v>118</v>
      </c>
      <c r="B3" s="41" t="s">
        <v>0</v>
      </c>
      <c r="C3" s="15" t="s">
        <v>38</v>
      </c>
      <c r="D3" s="34">
        <v>358</v>
      </c>
      <c r="E3" s="34">
        <v>908</v>
      </c>
      <c r="F3" s="52">
        <f>D3/E3</f>
        <v>0.394273127753304</v>
      </c>
      <c r="G3" s="3"/>
    </row>
    <row r="4" spans="1:8" ht="21" customHeight="1" thickBot="1">
      <c r="A4" s="73"/>
      <c r="B4" s="42">
        <f>SUM(D3:D4)/SUM(E3:E4)</f>
        <v>0.3990345937248592</v>
      </c>
      <c r="C4" s="24" t="s">
        <v>80</v>
      </c>
      <c r="D4" s="37">
        <v>138</v>
      </c>
      <c r="E4" s="37">
        <v>335</v>
      </c>
      <c r="F4" s="57">
        <f aca="true" t="shared" si="0" ref="F4:F67">D4/E4</f>
        <v>0.41194029850746267</v>
      </c>
      <c r="G4" s="3"/>
      <c r="H4" s="3"/>
    </row>
    <row r="5" spans="1:8" ht="21" customHeight="1" thickBot="1">
      <c r="A5" s="73"/>
      <c r="B5" s="43"/>
      <c r="C5" s="16" t="s">
        <v>63</v>
      </c>
      <c r="D5" s="33">
        <v>272</v>
      </c>
      <c r="E5" s="33">
        <v>771</v>
      </c>
      <c r="F5" s="56">
        <f t="shared" si="0"/>
        <v>0.3527885862516213</v>
      </c>
      <c r="G5" s="3"/>
      <c r="H5" s="3"/>
    </row>
    <row r="6" spans="1:8" ht="21" customHeight="1" thickBot="1">
      <c r="A6" s="73"/>
      <c r="B6" s="44"/>
      <c r="C6" s="15" t="s">
        <v>72</v>
      </c>
      <c r="D6" s="34">
        <v>324</v>
      </c>
      <c r="E6" s="34">
        <v>960</v>
      </c>
      <c r="F6" s="52">
        <f t="shared" si="0"/>
        <v>0.3375</v>
      </c>
      <c r="G6" s="3"/>
      <c r="H6" s="3"/>
    </row>
    <row r="7" spans="1:8" ht="21" customHeight="1" thickBot="1">
      <c r="A7" s="73"/>
      <c r="B7" s="41" t="s">
        <v>1</v>
      </c>
      <c r="C7" s="15" t="s">
        <v>92</v>
      </c>
      <c r="D7" s="34">
        <v>74</v>
      </c>
      <c r="E7" s="34">
        <v>248</v>
      </c>
      <c r="F7" s="52">
        <f t="shared" si="0"/>
        <v>0.29838709677419356</v>
      </c>
      <c r="G7" s="3"/>
      <c r="H7" s="3"/>
    </row>
    <row r="8" spans="1:14" ht="21" customHeight="1" thickBot="1">
      <c r="A8" s="73"/>
      <c r="B8" s="42">
        <f>SUM(D5:D10)/SUM(E5:E10)</f>
        <v>0.3359865940511102</v>
      </c>
      <c r="C8" s="15" t="s">
        <v>56</v>
      </c>
      <c r="D8" s="34">
        <v>52</v>
      </c>
      <c r="E8" s="34">
        <v>162</v>
      </c>
      <c r="F8" s="52">
        <f t="shared" si="0"/>
        <v>0.32098765432098764</v>
      </c>
      <c r="G8" s="3"/>
      <c r="H8" s="3"/>
      <c r="N8" s="3"/>
    </row>
    <row r="9" spans="1:14" ht="21" customHeight="1" thickBot="1">
      <c r="A9" s="73"/>
      <c r="B9" s="41"/>
      <c r="C9" s="15" t="s">
        <v>87</v>
      </c>
      <c r="D9" s="34">
        <v>49</v>
      </c>
      <c r="E9" s="34">
        <v>156</v>
      </c>
      <c r="F9" s="52">
        <f t="shared" si="0"/>
        <v>0.3141025641025641</v>
      </c>
      <c r="G9" s="3"/>
      <c r="H9" s="3"/>
      <c r="N9" s="3"/>
    </row>
    <row r="10" spans="1:8" ht="21" customHeight="1" thickBot="1">
      <c r="A10" s="73"/>
      <c r="B10" s="45"/>
      <c r="C10" s="24" t="s">
        <v>46</v>
      </c>
      <c r="D10" s="37">
        <v>31</v>
      </c>
      <c r="E10" s="37">
        <v>90</v>
      </c>
      <c r="F10" s="57">
        <f t="shared" si="0"/>
        <v>0.34444444444444444</v>
      </c>
      <c r="G10" s="3"/>
      <c r="H10" s="3"/>
    </row>
    <row r="11" spans="1:14" ht="21" customHeight="1" thickBot="1">
      <c r="A11" s="73"/>
      <c r="B11" s="46"/>
      <c r="C11" s="16" t="s">
        <v>49</v>
      </c>
      <c r="D11" s="33">
        <v>238</v>
      </c>
      <c r="E11" s="33">
        <v>547</v>
      </c>
      <c r="F11" s="56">
        <f t="shared" si="0"/>
        <v>0.4351005484460695</v>
      </c>
      <c r="G11" s="3"/>
      <c r="H11" s="3"/>
      <c r="N11" s="3"/>
    </row>
    <row r="12" spans="1:8" ht="21" customHeight="1" thickBot="1">
      <c r="A12" s="73"/>
      <c r="B12" s="41" t="s">
        <v>4</v>
      </c>
      <c r="C12" s="15" t="s">
        <v>40</v>
      </c>
      <c r="D12" s="34">
        <v>228</v>
      </c>
      <c r="E12" s="34">
        <v>780</v>
      </c>
      <c r="F12" s="52">
        <f t="shared" si="0"/>
        <v>0.2923076923076923</v>
      </c>
      <c r="G12" s="3"/>
      <c r="H12" s="3"/>
    </row>
    <row r="13" spans="1:8" ht="21" customHeight="1" thickBot="1">
      <c r="A13" s="73"/>
      <c r="B13" s="42">
        <f>SUM(D11:D15)/SUM(E11:E15)</f>
        <v>0.3085649461145774</v>
      </c>
      <c r="C13" s="15" t="s">
        <v>52</v>
      </c>
      <c r="D13" s="34">
        <v>169</v>
      </c>
      <c r="E13" s="34">
        <v>707</v>
      </c>
      <c r="F13" s="52">
        <f t="shared" si="0"/>
        <v>0.23903818953323905</v>
      </c>
      <c r="G13" s="3"/>
      <c r="H13" s="3"/>
    </row>
    <row r="14" spans="1:8" ht="21" customHeight="1" thickBot="1">
      <c r="A14" s="73"/>
      <c r="B14" s="41"/>
      <c r="C14" s="15" t="s">
        <v>50</v>
      </c>
      <c r="D14" s="34">
        <v>103</v>
      </c>
      <c r="E14" s="34">
        <v>297</v>
      </c>
      <c r="F14" s="52">
        <f t="shared" si="0"/>
        <v>0.3468013468013468</v>
      </c>
      <c r="G14" s="3"/>
      <c r="H14" s="3"/>
    </row>
    <row r="15" spans="1:8" ht="21" customHeight="1" thickBot="1">
      <c r="A15" s="73"/>
      <c r="B15" s="45"/>
      <c r="C15" s="24" t="s">
        <v>54</v>
      </c>
      <c r="D15" s="37">
        <v>350</v>
      </c>
      <c r="E15" s="37">
        <v>1195</v>
      </c>
      <c r="F15" s="57">
        <f t="shared" si="0"/>
        <v>0.2928870292887029</v>
      </c>
      <c r="G15" s="3"/>
      <c r="H15" s="3"/>
    </row>
    <row r="16" spans="1:8" ht="21" customHeight="1" thickBot="1">
      <c r="A16" s="73"/>
      <c r="B16" s="42"/>
      <c r="C16" s="16" t="s">
        <v>37</v>
      </c>
      <c r="D16" s="33">
        <v>122</v>
      </c>
      <c r="E16" s="33">
        <v>454</v>
      </c>
      <c r="F16" s="56">
        <f t="shared" si="0"/>
        <v>0.2687224669603524</v>
      </c>
      <c r="G16" s="3"/>
      <c r="H16" s="3"/>
    </row>
    <row r="17" spans="1:8" ht="21" customHeight="1" thickBot="1">
      <c r="A17" s="73"/>
      <c r="B17" s="41"/>
      <c r="C17" s="15" t="s">
        <v>71</v>
      </c>
      <c r="D17" s="34">
        <v>270</v>
      </c>
      <c r="E17" s="34">
        <v>878</v>
      </c>
      <c r="F17" s="52">
        <f t="shared" si="0"/>
        <v>0.30751708428246016</v>
      </c>
      <c r="G17" s="3"/>
      <c r="H17" s="3"/>
    </row>
    <row r="18" spans="1:8" ht="21" customHeight="1" thickBot="1">
      <c r="A18" s="73"/>
      <c r="B18" s="41"/>
      <c r="C18" s="15" t="s">
        <v>51</v>
      </c>
      <c r="D18" s="34">
        <v>266</v>
      </c>
      <c r="E18" s="34">
        <v>854</v>
      </c>
      <c r="F18" s="52">
        <f t="shared" si="0"/>
        <v>0.3114754098360656</v>
      </c>
      <c r="G18" s="3"/>
      <c r="H18" s="3"/>
    </row>
    <row r="19" spans="1:8" ht="21" customHeight="1" thickBot="1">
      <c r="A19" s="73"/>
      <c r="B19" s="41"/>
      <c r="C19" s="15" t="s">
        <v>60</v>
      </c>
      <c r="D19" s="34">
        <v>99</v>
      </c>
      <c r="E19" s="34">
        <v>297</v>
      </c>
      <c r="F19" s="52">
        <f t="shared" si="0"/>
        <v>0.3333333333333333</v>
      </c>
      <c r="G19" s="3"/>
      <c r="H19" s="3"/>
    </row>
    <row r="20" spans="1:8" ht="21" customHeight="1" thickBot="1">
      <c r="A20" s="73"/>
      <c r="B20" s="41" t="s">
        <v>2</v>
      </c>
      <c r="C20" s="15" t="s">
        <v>64</v>
      </c>
      <c r="D20" s="34">
        <v>29</v>
      </c>
      <c r="E20" s="34">
        <v>61</v>
      </c>
      <c r="F20" s="52">
        <f t="shared" si="0"/>
        <v>0.47540983606557374</v>
      </c>
      <c r="G20" s="3"/>
      <c r="H20" s="3"/>
    </row>
    <row r="21" spans="1:8" ht="21" customHeight="1" thickBot="1">
      <c r="A21" s="73"/>
      <c r="B21" s="42">
        <f>SUM(D16:D27)/SUM(E16:E27)</f>
        <v>0.2791548151158066</v>
      </c>
      <c r="C21" s="15" t="s">
        <v>79</v>
      </c>
      <c r="D21" s="34">
        <v>157</v>
      </c>
      <c r="E21" s="34">
        <v>748</v>
      </c>
      <c r="F21" s="52">
        <f t="shared" si="0"/>
        <v>0.20989304812834225</v>
      </c>
      <c r="G21" s="3"/>
      <c r="H21" s="3"/>
    </row>
    <row r="22" spans="1:8" ht="21" customHeight="1" thickBot="1">
      <c r="A22" s="73"/>
      <c r="B22" s="47"/>
      <c r="C22" s="15" t="s">
        <v>66</v>
      </c>
      <c r="D22" s="34">
        <v>87</v>
      </c>
      <c r="E22" s="34">
        <v>237</v>
      </c>
      <c r="F22" s="52">
        <f t="shared" si="0"/>
        <v>0.3670886075949367</v>
      </c>
      <c r="G22" s="3"/>
      <c r="H22" s="3"/>
    </row>
    <row r="23" spans="1:8" ht="21" customHeight="1" thickBot="1">
      <c r="A23" s="73"/>
      <c r="B23" s="41"/>
      <c r="C23" s="15" t="s">
        <v>61</v>
      </c>
      <c r="D23" s="34">
        <v>102</v>
      </c>
      <c r="E23" s="34">
        <v>319</v>
      </c>
      <c r="F23" s="52">
        <f t="shared" si="0"/>
        <v>0.31974921630094044</v>
      </c>
      <c r="G23" s="3"/>
      <c r="H23" s="3"/>
    </row>
    <row r="24" spans="1:8" ht="21" customHeight="1" thickBot="1">
      <c r="A24" s="73"/>
      <c r="B24" s="41"/>
      <c r="C24" s="15" t="s">
        <v>100</v>
      </c>
      <c r="D24" s="34">
        <v>201</v>
      </c>
      <c r="E24" s="34">
        <v>921</v>
      </c>
      <c r="F24" s="52">
        <f t="shared" si="0"/>
        <v>0.2182410423452769</v>
      </c>
      <c r="G24" s="3"/>
      <c r="H24" s="3"/>
    </row>
    <row r="25" spans="1:8" ht="21" customHeight="1" thickBot="1">
      <c r="A25" s="73"/>
      <c r="B25" s="41"/>
      <c r="C25" s="15" t="s">
        <v>18</v>
      </c>
      <c r="D25" s="34">
        <v>2</v>
      </c>
      <c r="E25" s="34">
        <v>5</v>
      </c>
      <c r="F25" s="52">
        <f t="shared" si="0"/>
        <v>0.4</v>
      </c>
      <c r="G25" s="3"/>
      <c r="H25" s="3"/>
    </row>
    <row r="26" spans="1:15" ht="21" customHeight="1" thickBot="1">
      <c r="A26" s="73"/>
      <c r="B26" s="41"/>
      <c r="C26" s="15" t="s">
        <v>68</v>
      </c>
      <c r="D26" s="34">
        <v>39</v>
      </c>
      <c r="E26" s="34">
        <v>145</v>
      </c>
      <c r="F26" s="52">
        <f t="shared" si="0"/>
        <v>0.2689655172413793</v>
      </c>
      <c r="G26" s="3"/>
      <c r="H26" s="3"/>
      <c r="O26" s="8"/>
    </row>
    <row r="27" spans="1:15" ht="21" customHeight="1" thickBot="1">
      <c r="A27" s="73"/>
      <c r="B27" s="41"/>
      <c r="C27" s="24" t="s">
        <v>12</v>
      </c>
      <c r="D27" s="37">
        <v>0</v>
      </c>
      <c r="E27" s="37">
        <v>3</v>
      </c>
      <c r="F27" s="57">
        <f t="shared" si="0"/>
        <v>0</v>
      </c>
      <c r="G27" s="3"/>
      <c r="H27" s="3"/>
      <c r="O27" s="3"/>
    </row>
    <row r="28" spans="1:8" ht="21" customHeight="1" thickBot="1">
      <c r="A28" s="73"/>
      <c r="B28" s="46"/>
      <c r="C28" s="16" t="s">
        <v>35</v>
      </c>
      <c r="D28" s="33">
        <v>2066</v>
      </c>
      <c r="E28" s="33">
        <v>7961</v>
      </c>
      <c r="F28" s="56">
        <f t="shared" si="0"/>
        <v>0.25951513628941086</v>
      </c>
      <c r="G28" s="3"/>
      <c r="H28" s="3"/>
    </row>
    <row r="29" spans="1:8" ht="21" customHeight="1" thickBot="1">
      <c r="A29" s="73"/>
      <c r="B29" s="41" t="s">
        <v>6</v>
      </c>
      <c r="C29" s="15" t="s">
        <v>114</v>
      </c>
      <c r="D29" s="34">
        <v>51</v>
      </c>
      <c r="E29" s="34">
        <v>253</v>
      </c>
      <c r="F29" s="52">
        <f t="shared" si="0"/>
        <v>0.2015810276679842</v>
      </c>
      <c r="G29" s="3"/>
      <c r="H29" s="3"/>
    </row>
    <row r="30" spans="1:8" ht="21" customHeight="1" thickBot="1">
      <c r="A30" s="73"/>
      <c r="B30" s="42">
        <f>SUM(D28:D33)/SUM(E28:E33)</f>
        <v>0.24931780971438966</v>
      </c>
      <c r="C30" s="15" t="s">
        <v>36</v>
      </c>
      <c r="D30" s="34">
        <v>328</v>
      </c>
      <c r="E30" s="34">
        <v>1280</v>
      </c>
      <c r="F30" s="52">
        <f t="shared" si="0"/>
        <v>0.25625</v>
      </c>
      <c r="G30" s="3"/>
      <c r="H30" s="3"/>
    </row>
    <row r="31" spans="1:8" ht="21" customHeight="1" thickBot="1">
      <c r="A31" s="73"/>
      <c r="B31" s="42"/>
      <c r="C31" s="15" t="s">
        <v>85</v>
      </c>
      <c r="D31" s="34">
        <v>163</v>
      </c>
      <c r="E31" s="34">
        <v>616</v>
      </c>
      <c r="F31" s="52">
        <f t="shared" si="0"/>
        <v>0.26461038961038963</v>
      </c>
      <c r="G31" s="3"/>
      <c r="H31" s="3"/>
    </row>
    <row r="32" spans="1:8" ht="21" customHeight="1" thickBot="1">
      <c r="A32" s="73"/>
      <c r="B32" s="41"/>
      <c r="C32" s="15" t="s">
        <v>57</v>
      </c>
      <c r="D32" s="34">
        <v>41</v>
      </c>
      <c r="E32" s="34">
        <v>448</v>
      </c>
      <c r="F32" s="52">
        <f t="shared" si="0"/>
        <v>0.09151785714285714</v>
      </c>
      <c r="G32" s="3"/>
      <c r="H32" s="3"/>
    </row>
    <row r="33" spans="1:8" ht="21" customHeight="1" thickBot="1">
      <c r="A33" s="73"/>
      <c r="B33" s="48"/>
      <c r="C33" s="24" t="s">
        <v>73</v>
      </c>
      <c r="D33" s="37">
        <v>92</v>
      </c>
      <c r="E33" s="37">
        <v>436</v>
      </c>
      <c r="F33" s="57">
        <f t="shared" si="0"/>
        <v>0.21100917431192662</v>
      </c>
      <c r="G33" s="3"/>
      <c r="H33" s="3"/>
    </row>
    <row r="34" spans="1:8" ht="21" customHeight="1" thickBot="1">
      <c r="A34" s="73"/>
      <c r="B34" s="41"/>
      <c r="C34" s="16" t="s">
        <v>53</v>
      </c>
      <c r="D34" s="33">
        <v>151</v>
      </c>
      <c r="E34" s="33">
        <v>592</v>
      </c>
      <c r="F34" s="56">
        <f t="shared" si="0"/>
        <v>0.25506756756756754</v>
      </c>
      <c r="G34" s="3"/>
      <c r="H34" s="3"/>
    </row>
    <row r="35" spans="1:8" ht="21" customHeight="1" thickBot="1">
      <c r="A35" s="73"/>
      <c r="B35" s="42" t="s">
        <v>116</v>
      </c>
      <c r="C35" s="15" t="s">
        <v>76</v>
      </c>
      <c r="D35" s="34">
        <v>23</v>
      </c>
      <c r="E35" s="34">
        <v>488</v>
      </c>
      <c r="F35" s="52">
        <f t="shared" si="0"/>
        <v>0.0471311475409836</v>
      </c>
      <c r="G35" s="3"/>
      <c r="H35" s="3"/>
    </row>
    <row r="36" spans="1:8" ht="21" customHeight="1" thickBot="1">
      <c r="A36" s="73"/>
      <c r="B36" s="42">
        <f>SUM(D34:D37)/SUM(E34:E37)</f>
        <v>0.2129032258064516</v>
      </c>
      <c r="C36" s="15" t="s">
        <v>84</v>
      </c>
      <c r="D36" s="34">
        <v>144</v>
      </c>
      <c r="E36" s="34">
        <v>822</v>
      </c>
      <c r="F36" s="52">
        <f t="shared" si="0"/>
        <v>0.17518248175182483</v>
      </c>
      <c r="G36" s="3"/>
      <c r="H36" s="3"/>
    </row>
    <row r="37" spans="1:8" ht="21" customHeight="1" thickBot="1">
      <c r="A37" s="73"/>
      <c r="B37" s="45"/>
      <c r="C37" s="24" t="s">
        <v>41</v>
      </c>
      <c r="D37" s="37">
        <v>1035</v>
      </c>
      <c r="E37" s="37">
        <v>4453</v>
      </c>
      <c r="F37" s="57">
        <f t="shared" si="0"/>
        <v>0.23242757691443972</v>
      </c>
      <c r="G37" s="3"/>
      <c r="H37" s="3"/>
    </row>
    <row r="38" spans="1:10" ht="21" customHeight="1" thickBot="1">
      <c r="A38" s="73"/>
      <c r="B38" s="42"/>
      <c r="C38" s="16" t="s">
        <v>101</v>
      </c>
      <c r="D38" s="33">
        <v>170</v>
      </c>
      <c r="E38" s="33">
        <v>359</v>
      </c>
      <c r="F38" s="56">
        <f t="shared" si="0"/>
        <v>0.4735376044568245</v>
      </c>
      <c r="G38" s="3"/>
      <c r="H38" s="3"/>
      <c r="J38" s="9"/>
    </row>
    <row r="39" spans="1:10" ht="21" customHeight="1" thickBot="1">
      <c r="A39" s="73"/>
      <c r="B39" s="41"/>
      <c r="C39" s="15" t="s">
        <v>94</v>
      </c>
      <c r="D39" s="34">
        <v>65</v>
      </c>
      <c r="E39" s="34">
        <v>181</v>
      </c>
      <c r="F39" s="52">
        <f t="shared" si="0"/>
        <v>0.35911602209944754</v>
      </c>
      <c r="G39" s="3"/>
      <c r="H39" s="3"/>
      <c r="J39" s="9"/>
    </row>
    <row r="40" spans="1:10" ht="21" customHeight="1" thickBot="1">
      <c r="A40" s="73"/>
      <c r="B40" s="41"/>
      <c r="C40" s="15" t="s">
        <v>82</v>
      </c>
      <c r="D40" s="34">
        <v>57</v>
      </c>
      <c r="E40" s="34">
        <v>251</v>
      </c>
      <c r="F40" s="52">
        <f t="shared" si="0"/>
        <v>0.22709163346613545</v>
      </c>
      <c r="G40" s="3"/>
      <c r="H40" s="3"/>
      <c r="J40" s="9"/>
    </row>
    <row r="41" spans="1:10" ht="21" customHeight="1" thickBot="1">
      <c r="A41" s="73"/>
      <c r="B41" s="41"/>
      <c r="C41" s="15" t="s">
        <v>75</v>
      </c>
      <c r="D41" s="34">
        <v>36</v>
      </c>
      <c r="E41" s="34">
        <v>144</v>
      </c>
      <c r="F41" s="52">
        <f t="shared" si="0"/>
        <v>0.25</v>
      </c>
      <c r="G41" s="3"/>
      <c r="H41" s="3"/>
      <c r="J41" s="9"/>
    </row>
    <row r="42" spans="1:10" ht="21" customHeight="1" thickBot="1">
      <c r="A42" s="73"/>
      <c r="B42" s="41"/>
      <c r="C42" s="15" t="s">
        <v>88</v>
      </c>
      <c r="D42" s="34">
        <v>45</v>
      </c>
      <c r="E42" s="34">
        <v>138</v>
      </c>
      <c r="F42" s="52">
        <f t="shared" si="0"/>
        <v>0.32608695652173914</v>
      </c>
      <c r="G42" s="3"/>
      <c r="H42" s="3"/>
      <c r="J42" s="9"/>
    </row>
    <row r="43" spans="1:10" ht="21" customHeight="1" thickBot="1">
      <c r="A43" s="73"/>
      <c r="B43" s="41"/>
      <c r="C43" s="15" t="s">
        <v>55</v>
      </c>
      <c r="D43" s="34">
        <v>61</v>
      </c>
      <c r="E43" s="34">
        <v>238</v>
      </c>
      <c r="F43" s="52">
        <f t="shared" si="0"/>
        <v>0.25630252100840334</v>
      </c>
      <c r="G43" s="3"/>
      <c r="H43" s="3"/>
      <c r="J43" s="9"/>
    </row>
    <row r="44" spans="1:8" ht="21" customHeight="1" thickBot="1">
      <c r="A44" s="73"/>
      <c r="B44" s="41"/>
      <c r="C44" s="15" t="s">
        <v>91</v>
      </c>
      <c r="D44" s="34">
        <v>70</v>
      </c>
      <c r="E44" s="34">
        <v>174</v>
      </c>
      <c r="F44" s="52">
        <f t="shared" si="0"/>
        <v>0.40229885057471265</v>
      </c>
      <c r="G44" s="3"/>
      <c r="H44" s="3"/>
    </row>
    <row r="45" spans="1:8" ht="21" customHeight="1" thickBot="1">
      <c r="A45" s="73"/>
      <c r="B45" s="41"/>
      <c r="C45" s="15" t="s">
        <v>42</v>
      </c>
      <c r="D45" s="34">
        <v>86</v>
      </c>
      <c r="E45" s="34">
        <v>262</v>
      </c>
      <c r="F45" s="52">
        <f t="shared" si="0"/>
        <v>0.3282442748091603</v>
      </c>
      <c r="G45" s="3"/>
      <c r="H45" s="3"/>
    </row>
    <row r="46" spans="1:8" ht="21" customHeight="1" thickBot="1">
      <c r="A46" s="73"/>
      <c r="B46" s="41"/>
      <c r="C46" s="15" t="s">
        <v>102</v>
      </c>
      <c r="D46" s="34">
        <v>2319</v>
      </c>
      <c r="E46" s="34">
        <v>8337</v>
      </c>
      <c r="F46" s="52">
        <f t="shared" si="0"/>
        <v>0.27815761065131345</v>
      </c>
      <c r="G46" s="3"/>
      <c r="H46" s="3"/>
    </row>
    <row r="47" spans="1:8" ht="21" customHeight="1" thickBot="1">
      <c r="A47" s="73"/>
      <c r="B47" s="41"/>
      <c r="C47" s="15" t="s">
        <v>70</v>
      </c>
      <c r="D47" s="34">
        <v>27</v>
      </c>
      <c r="E47" s="34">
        <v>122</v>
      </c>
      <c r="F47" s="52">
        <f t="shared" si="0"/>
        <v>0.22131147540983606</v>
      </c>
      <c r="G47" s="3"/>
      <c r="H47" s="3"/>
    </row>
    <row r="48" spans="1:8" ht="21" customHeight="1" thickBot="1">
      <c r="A48" s="73"/>
      <c r="B48" s="41"/>
      <c r="C48" s="15" t="s">
        <v>93</v>
      </c>
      <c r="D48" s="34">
        <v>23</v>
      </c>
      <c r="E48" s="34">
        <v>217</v>
      </c>
      <c r="F48" s="52">
        <f t="shared" si="0"/>
        <v>0.10599078341013825</v>
      </c>
      <c r="G48" s="3"/>
      <c r="H48" s="3"/>
    </row>
    <row r="49" spans="1:8" ht="21" customHeight="1" thickBot="1">
      <c r="A49" s="73"/>
      <c r="B49" s="41"/>
      <c r="C49" s="15" t="s">
        <v>33</v>
      </c>
      <c r="D49" s="34">
        <v>13</v>
      </c>
      <c r="E49" s="34">
        <v>66</v>
      </c>
      <c r="F49" s="52">
        <f t="shared" si="0"/>
        <v>0.19696969696969696</v>
      </c>
      <c r="G49" s="3"/>
      <c r="H49" s="3"/>
    </row>
    <row r="50" spans="1:8" ht="21" customHeight="1" thickBot="1">
      <c r="A50" s="73"/>
      <c r="B50" s="41"/>
      <c r="C50" s="15" t="s">
        <v>103</v>
      </c>
      <c r="D50" s="34">
        <v>35</v>
      </c>
      <c r="E50" s="34">
        <v>218</v>
      </c>
      <c r="F50" s="52">
        <f t="shared" si="0"/>
        <v>0.16055045871559634</v>
      </c>
      <c r="G50" s="3"/>
      <c r="H50" s="3"/>
    </row>
    <row r="51" spans="1:8" ht="21" customHeight="1" thickBot="1">
      <c r="A51" s="73"/>
      <c r="B51" s="41" t="s">
        <v>3</v>
      </c>
      <c r="C51" s="15" t="s">
        <v>104</v>
      </c>
      <c r="D51" s="34">
        <v>27</v>
      </c>
      <c r="E51" s="34">
        <v>222</v>
      </c>
      <c r="F51" s="52">
        <f t="shared" si="0"/>
        <v>0.12162162162162163</v>
      </c>
      <c r="G51" s="3"/>
      <c r="H51" s="3"/>
    </row>
    <row r="52" spans="1:8" ht="21" customHeight="1" thickBot="1">
      <c r="A52" s="73"/>
      <c r="B52" s="42">
        <f>SUM(D38:D68)/SUM(E38:E68)</f>
        <v>0.2591385480572597</v>
      </c>
      <c r="C52" s="15" t="s">
        <v>74</v>
      </c>
      <c r="D52" s="34">
        <v>20</v>
      </c>
      <c r="E52" s="34">
        <v>46</v>
      </c>
      <c r="F52" s="52">
        <f t="shared" si="0"/>
        <v>0.43478260869565216</v>
      </c>
      <c r="G52" s="3"/>
      <c r="H52" s="3"/>
    </row>
    <row r="53" spans="1:8" ht="21" customHeight="1" thickBot="1">
      <c r="A53" s="73"/>
      <c r="B53" s="47"/>
      <c r="C53" s="15" t="s">
        <v>69</v>
      </c>
      <c r="D53" s="34">
        <v>17</v>
      </c>
      <c r="E53" s="34">
        <v>43</v>
      </c>
      <c r="F53" s="52">
        <f t="shared" si="0"/>
        <v>0.3953488372093023</v>
      </c>
      <c r="G53" s="3"/>
      <c r="H53" s="3"/>
    </row>
    <row r="54" spans="1:8" ht="21" customHeight="1" thickBot="1">
      <c r="A54" s="73"/>
      <c r="B54" s="41"/>
      <c r="C54" s="15" t="s">
        <v>48</v>
      </c>
      <c r="D54" s="34">
        <v>76</v>
      </c>
      <c r="E54" s="34">
        <v>281</v>
      </c>
      <c r="F54" s="52">
        <f t="shared" si="0"/>
        <v>0.2704626334519573</v>
      </c>
      <c r="G54" s="3"/>
      <c r="H54" s="3"/>
    </row>
    <row r="55" spans="1:8" ht="21" customHeight="1" thickBot="1">
      <c r="A55" s="73"/>
      <c r="B55" s="41"/>
      <c r="C55" s="15" t="s">
        <v>47</v>
      </c>
      <c r="D55" s="34">
        <v>95</v>
      </c>
      <c r="E55" s="34">
        <v>278</v>
      </c>
      <c r="F55" s="52">
        <f t="shared" si="0"/>
        <v>0.34172661870503596</v>
      </c>
      <c r="G55" s="3"/>
      <c r="H55" s="3"/>
    </row>
    <row r="56" spans="1:8" ht="21" customHeight="1" thickBot="1">
      <c r="A56" s="73"/>
      <c r="B56" s="41"/>
      <c r="C56" s="15" t="s">
        <v>81</v>
      </c>
      <c r="D56" s="34">
        <v>84</v>
      </c>
      <c r="E56" s="34">
        <v>317</v>
      </c>
      <c r="F56" s="52">
        <f t="shared" si="0"/>
        <v>0.26498422712933756</v>
      </c>
      <c r="G56" s="3"/>
      <c r="H56" s="3"/>
    </row>
    <row r="57" spans="1:8" ht="21" customHeight="1" thickBot="1">
      <c r="A57" s="73"/>
      <c r="B57" s="41"/>
      <c r="C57" s="15" t="s">
        <v>83</v>
      </c>
      <c r="D57" s="34">
        <v>108</v>
      </c>
      <c r="E57" s="34">
        <v>319</v>
      </c>
      <c r="F57" s="52">
        <f t="shared" si="0"/>
        <v>0.3385579937304075</v>
      </c>
      <c r="G57" s="3"/>
      <c r="H57" s="3"/>
    </row>
    <row r="58" spans="1:8" ht="21" customHeight="1" thickBot="1">
      <c r="A58" s="73"/>
      <c r="B58" s="41"/>
      <c r="C58" s="15" t="s">
        <v>89</v>
      </c>
      <c r="D58" s="34">
        <v>33</v>
      </c>
      <c r="E58" s="34">
        <v>116</v>
      </c>
      <c r="F58" s="52">
        <f t="shared" si="0"/>
        <v>0.28448275862068967</v>
      </c>
      <c r="G58" s="3"/>
      <c r="H58" s="3"/>
    </row>
    <row r="59" spans="1:8" ht="21" customHeight="1" thickBot="1">
      <c r="A59" s="73"/>
      <c r="B59" s="41"/>
      <c r="C59" s="15" t="s">
        <v>39</v>
      </c>
      <c r="D59" s="34">
        <v>210</v>
      </c>
      <c r="E59" s="34">
        <v>576</v>
      </c>
      <c r="F59" s="52">
        <f t="shared" si="0"/>
        <v>0.3645833333333333</v>
      </c>
      <c r="G59" s="3"/>
      <c r="H59" s="3"/>
    </row>
    <row r="60" spans="1:8" ht="21" customHeight="1" thickBot="1">
      <c r="A60" s="73"/>
      <c r="B60" s="41"/>
      <c r="C60" s="15" t="s">
        <v>105</v>
      </c>
      <c r="D60" s="34">
        <v>34</v>
      </c>
      <c r="E60" s="34">
        <v>282</v>
      </c>
      <c r="F60" s="52">
        <f t="shared" si="0"/>
        <v>0.12056737588652482</v>
      </c>
      <c r="G60" s="3"/>
      <c r="H60" s="3"/>
    </row>
    <row r="61" spans="1:8" ht="21" customHeight="1" thickBot="1">
      <c r="A61" s="73"/>
      <c r="B61" s="42"/>
      <c r="C61" s="15" t="s">
        <v>106</v>
      </c>
      <c r="D61" s="34">
        <v>76</v>
      </c>
      <c r="E61" s="34">
        <v>348</v>
      </c>
      <c r="F61" s="52">
        <f t="shared" si="0"/>
        <v>0.21839080459770116</v>
      </c>
      <c r="G61" s="3"/>
      <c r="H61" s="3"/>
    </row>
    <row r="62" spans="1:8" ht="21" customHeight="1" thickBot="1">
      <c r="A62" s="73"/>
      <c r="B62" s="41"/>
      <c r="C62" s="15" t="s">
        <v>107</v>
      </c>
      <c r="D62" s="34">
        <v>35</v>
      </c>
      <c r="E62" s="34">
        <v>207</v>
      </c>
      <c r="F62" s="52">
        <f t="shared" si="0"/>
        <v>0.16908212560386474</v>
      </c>
      <c r="G62" s="3"/>
      <c r="H62" s="3"/>
    </row>
    <row r="63" spans="1:8" ht="21" customHeight="1" thickBot="1">
      <c r="A63" s="73"/>
      <c r="B63" s="41"/>
      <c r="C63" s="15" t="s">
        <v>108</v>
      </c>
      <c r="D63" s="34">
        <v>60</v>
      </c>
      <c r="E63" s="34">
        <v>331</v>
      </c>
      <c r="F63" s="52">
        <f t="shared" si="0"/>
        <v>0.18126888217522658</v>
      </c>
      <c r="G63" s="3"/>
      <c r="H63" s="3"/>
    </row>
    <row r="64" spans="1:8" ht="21" customHeight="1" thickBot="1">
      <c r="A64" s="73"/>
      <c r="B64" s="41"/>
      <c r="C64" s="15" t="s">
        <v>109</v>
      </c>
      <c r="D64" s="34">
        <v>36</v>
      </c>
      <c r="E64" s="34">
        <v>175</v>
      </c>
      <c r="F64" s="52">
        <f t="shared" si="0"/>
        <v>0.2057142857142857</v>
      </c>
      <c r="G64" s="3"/>
      <c r="H64" s="3"/>
    </row>
    <row r="65" spans="1:8" ht="21" customHeight="1" thickBot="1">
      <c r="A65" s="73"/>
      <c r="B65" s="41"/>
      <c r="C65" s="15" t="s">
        <v>110</v>
      </c>
      <c r="D65" s="34">
        <v>45</v>
      </c>
      <c r="E65" s="34">
        <v>326</v>
      </c>
      <c r="F65" s="52">
        <f t="shared" si="0"/>
        <v>0.13803680981595093</v>
      </c>
      <c r="G65" s="3"/>
      <c r="H65" s="3"/>
    </row>
    <row r="66" spans="1:8" ht="21" customHeight="1" thickBot="1">
      <c r="A66" s="73"/>
      <c r="B66" s="42"/>
      <c r="C66" s="15" t="s">
        <v>111</v>
      </c>
      <c r="D66" s="34">
        <v>44</v>
      </c>
      <c r="E66" s="34">
        <v>502</v>
      </c>
      <c r="F66" s="52">
        <f t="shared" si="0"/>
        <v>0.08764940239043825</v>
      </c>
      <c r="G66" s="3"/>
      <c r="H66" s="3"/>
    </row>
    <row r="67" spans="1:8" ht="21" customHeight="1" thickBot="1">
      <c r="A67" s="73"/>
      <c r="B67" s="41"/>
      <c r="C67" s="15" t="s">
        <v>112</v>
      </c>
      <c r="D67" s="34">
        <v>43</v>
      </c>
      <c r="E67" s="34">
        <v>445</v>
      </c>
      <c r="F67" s="52">
        <f t="shared" si="0"/>
        <v>0.09662921348314607</v>
      </c>
      <c r="G67" s="3"/>
      <c r="H67" s="3"/>
    </row>
    <row r="68" spans="1:8" ht="21" customHeight="1" thickBot="1">
      <c r="A68" s="73"/>
      <c r="B68" s="41"/>
      <c r="C68" s="24" t="s">
        <v>113</v>
      </c>
      <c r="D68" s="37">
        <v>5</v>
      </c>
      <c r="E68" s="37">
        <v>127</v>
      </c>
      <c r="F68" s="57">
        <f aca="true" t="shared" si="1" ref="F68:F104">D68/E68</f>
        <v>0.03937007874015748</v>
      </c>
      <c r="G68" s="3"/>
      <c r="H68" s="3"/>
    </row>
    <row r="69" spans="1:8" ht="21" customHeight="1" thickBot="1">
      <c r="A69" s="73"/>
      <c r="B69" s="43"/>
      <c r="C69" s="16" t="s">
        <v>43</v>
      </c>
      <c r="D69" s="33">
        <v>299</v>
      </c>
      <c r="E69" s="33">
        <v>1059</v>
      </c>
      <c r="F69" s="56">
        <f t="shared" si="1"/>
        <v>0.28234183191690276</v>
      </c>
      <c r="G69" s="3"/>
      <c r="H69" s="3"/>
    </row>
    <row r="70" spans="1:8" ht="21" customHeight="1" thickBot="1">
      <c r="A70" s="73"/>
      <c r="B70" s="41" t="s">
        <v>5</v>
      </c>
      <c r="C70" s="15" t="s">
        <v>45</v>
      </c>
      <c r="D70" s="34">
        <v>79</v>
      </c>
      <c r="E70" s="34">
        <v>265</v>
      </c>
      <c r="F70" s="52">
        <f t="shared" si="1"/>
        <v>0.2981132075471698</v>
      </c>
      <c r="G70" s="3"/>
      <c r="H70" s="3"/>
    </row>
    <row r="71" spans="1:8" ht="21" customHeight="1" thickBot="1">
      <c r="A71" s="73"/>
      <c r="B71" s="42">
        <f>SUM(D69:D73)/SUM(E69:E73)</f>
        <v>0.25011125945705387</v>
      </c>
      <c r="C71" s="15" t="s">
        <v>44</v>
      </c>
      <c r="D71" s="34">
        <v>115</v>
      </c>
      <c r="E71" s="34">
        <v>521</v>
      </c>
      <c r="F71" s="52">
        <f t="shared" si="1"/>
        <v>0.22072936660268713</v>
      </c>
      <c r="G71" s="3"/>
      <c r="H71" s="3"/>
    </row>
    <row r="72" spans="1:8" ht="21" customHeight="1" thickBot="1">
      <c r="A72" s="73"/>
      <c r="B72" s="47"/>
      <c r="C72" s="15" t="s">
        <v>65</v>
      </c>
      <c r="D72" s="34">
        <v>57</v>
      </c>
      <c r="E72" s="34">
        <v>284</v>
      </c>
      <c r="F72" s="52">
        <f t="shared" si="1"/>
        <v>0.2007042253521127</v>
      </c>
      <c r="G72" s="3"/>
      <c r="H72" s="3"/>
    </row>
    <row r="73" spans="1:8" ht="21" customHeight="1" thickBot="1">
      <c r="A73" s="74"/>
      <c r="B73" s="65"/>
      <c r="C73" s="62" t="s">
        <v>115</v>
      </c>
      <c r="D73" s="63">
        <v>12</v>
      </c>
      <c r="E73" s="63">
        <v>118</v>
      </c>
      <c r="F73" s="64">
        <f t="shared" si="1"/>
        <v>0.1016949152542373</v>
      </c>
      <c r="G73" s="3"/>
      <c r="H73" s="3"/>
    </row>
    <row r="74" spans="1:8" ht="21" customHeight="1" thickBot="1" thickTop="1">
      <c r="A74" s="75" t="s">
        <v>117</v>
      </c>
      <c r="B74" s="12"/>
      <c r="C74" s="16" t="s">
        <v>34</v>
      </c>
      <c r="D74" s="33">
        <v>251</v>
      </c>
      <c r="E74" s="33">
        <v>538</v>
      </c>
      <c r="F74" s="56">
        <f t="shared" si="1"/>
        <v>0.46654275092936803</v>
      </c>
      <c r="G74" s="3"/>
      <c r="H74" s="3"/>
    </row>
    <row r="75" spans="1:8" ht="21" customHeight="1" thickBot="1">
      <c r="A75" s="76"/>
      <c r="B75" s="6"/>
      <c r="C75" s="15" t="s">
        <v>14</v>
      </c>
      <c r="D75" s="34">
        <v>184</v>
      </c>
      <c r="E75" s="34">
        <v>428</v>
      </c>
      <c r="F75" s="52">
        <f t="shared" si="1"/>
        <v>0.42990654205607476</v>
      </c>
      <c r="G75" s="3"/>
      <c r="H75" s="3"/>
    </row>
    <row r="76" spans="1:8" ht="21" customHeight="1" thickBot="1">
      <c r="A76" s="76"/>
      <c r="B76" s="12"/>
      <c r="C76" s="15" t="s">
        <v>16</v>
      </c>
      <c r="D76" s="34">
        <v>142</v>
      </c>
      <c r="E76" s="34">
        <v>361</v>
      </c>
      <c r="F76" s="52">
        <f t="shared" si="1"/>
        <v>0.39335180055401664</v>
      </c>
      <c r="G76" s="3"/>
      <c r="H76" s="3"/>
    </row>
    <row r="77" spans="1:8" ht="21" customHeight="1" thickBot="1">
      <c r="A77" s="76"/>
      <c r="B77" s="12" t="s">
        <v>7</v>
      </c>
      <c r="C77" s="15" t="s">
        <v>19</v>
      </c>
      <c r="D77" s="34">
        <v>207</v>
      </c>
      <c r="E77" s="34">
        <v>488</v>
      </c>
      <c r="F77" s="52">
        <f t="shared" si="1"/>
        <v>0.42418032786885246</v>
      </c>
      <c r="G77" s="3"/>
      <c r="H77" s="3"/>
    </row>
    <row r="78" spans="1:8" ht="21" customHeight="1" thickBot="1">
      <c r="A78" s="76"/>
      <c r="B78" s="6">
        <f>SUM(D74:D83)/SUM(E74:E83)</f>
        <v>0.43828372865991844</v>
      </c>
      <c r="C78" s="15" t="s">
        <v>21</v>
      </c>
      <c r="D78" s="34">
        <v>351</v>
      </c>
      <c r="E78" s="34">
        <v>829</v>
      </c>
      <c r="F78" s="52">
        <f t="shared" si="1"/>
        <v>0.4234016887816647</v>
      </c>
      <c r="G78" s="3"/>
      <c r="H78" s="3"/>
    </row>
    <row r="79" spans="1:8" ht="21" customHeight="1" thickBot="1">
      <c r="A79" s="76"/>
      <c r="B79" s="7"/>
      <c r="C79" s="15" t="s">
        <v>15</v>
      </c>
      <c r="D79" s="34">
        <v>202</v>
      </c>
      <c r="E79" s="34">
        <v>393</v>
      </c>
      <c r="F79" s="52">
        <f t="shared" si="1"/>
        <v>0.5139949109414759</v>
      </c>
      <c r="G79" s="3"/>
      <c r="H79" s="3"/>
    </row>
    <row r="80" spans="1:8" ht="21" customHeight="1" thickBot="1">
      <c r="A80" s="76"/>
      <c r="B80" s="12"/>
      <c r="C80" s="15" t="s">
        <v>31</v>
      </c>
      <c r="D80" s="34">
        <v>560</v>
      </c>
      <c r="E80" s="34">
        <v>1361</v>
      </c>
      <c r="F80" s="52">
        <f t="shared" si="1"/>
        <v>0.4114621601763409</v>
      </c>
      <c r="G80" s="3"/>
      <c r="H80" s="3"/>
    </row>
    <row r="81" spans="1:8" ht="21" customHeight="1" thickBot="1">
      <c r="A81" s="76"/>
      <c r="B81" s="12"/>
      <c r="C81" s="15" t="s">
        <v>20</v>
      </c>
      <c r="D81" s="34">
        <v>512</v>
      </c>
      <c r="E81" s="34">
        <v>1190</v>
      </c>
      <c r="F81" s="52">
        <f t="shared" si="1"/>
        <v>0.43025210084033616</v>
      </c>
      <c r="G81" s="3"/>
      <c r="H81" s="3"/>
    </row>
    <row r="82" spans="1:8" ht="21" customHeight="1" thickBot="1">
      <c r="A82" s="76"/>
      <c r="B82" s="12"/>
      <c r="C82" s="15" t="s">
        <v>30</v>
      </c>
      <c r="D82" s="34">
        <v>235</v>
      </c>
      <c r="E82" s="34">
        <v>480</v>
      </c>
      <c r="F82" s="52">
        <f t="shared" si="1"/>
        <v>0.4895833333333333</v>
      </c>
      <c r="G82" s="3"/>
      <c r="H82" s="3"/>
    </row>
    <row r="83" spans="1:8" ht="21" customHeight="1" thickBot="1">
      <c r="A83" s="76"/>
      <c r="B83" s="12"/>
      <c r="C83" s="24" t="s">
        <v>95</v>
      </c>
      <c r="D83" s="37">
        <v>257</v>
      </c>
      <c r="E83" s="37">
        <v>551</v>
      </c>
      <c r="F83" s="57">
        <f t="shared" si="1"/>
        <v>0.4664246823956443</v>
      </c>
      <c r="G83" s="3"/>
      <c r="H83" s="3"/>
    </row>
    <row r="84" spans="1:8" ht="21" customHeight="1" thickBot="1">
      <c r="A84" s="76"/>
      <c r="B84" s="10"/>
      <c r="C84" s="16" t="s">
        <v>59</v>
      </c>
      <c r="D84" s="33">
        <v>264</v>
      </c>
      <c r="E84" s="33">
        <v>481</v>
      </c>
      <c r="F84" s="56">
        <f t="shared" si="1"/>
        <v>0.5488565488565489</v>
      </c>
      <c r="G84" s="3"/>
      <c r="H84" s="3"/>
    </row>
    <row r="85" spans="1:8" ht="21" customHeight="1" thickBot="1">
      <c r="A85" s="76"/>
      <c r="B85" s="6"/>
      <c r="C85" s="15" t="s">
        <v>23</v>
      </c>
      <c r="D85" s="34">
        <v>83</v>
      </c>
      <c r="E85" s="34">
        <v>267</v>
      </c>
      <c r="F85" s="52">
        <f t="shared" si="1"/>
        <v>0.31086142322097376</v>
      </c>
      <c r="G85" s="3"/>
      <c r="H85" s="3"/>
    </row>
    <row r="86" spans="1:8" ht="21" customHeight="1" thickBot="1">
      <c r="A86" s="76"/>
      <c r="B86" s="12"/>
      <c r="C86" s="15" t="s">
        <v>86</v>
      </c>
      <c r="D86" s="34">
        <v>252</v>
      </c>
      <c r="E86" s="34">
        <v>580</v>
      </c>
      <c r="F86" s="52">
        <f t="shared" si="1"/>
        <v>0.43448275862068964</v>
      </c>
      <c r="G86" s="3"/>
      <c r="H86" s="3"/>
    </row>
    <row r="87" spans="1:8" ht="21" customHeight="1" thickBot="1">
      <c r="A87" s="76"/>
      <c r="B87" s="12" t="s">
        <v>9</v>
      </c>
      <c r="C87" s="15" t="s">
        <v>62</v>
      </c>
      <c r="D87" s="34">
        <v>755</v>
      </c>
      <c r="E87" s="34">
        <v>1463</v>
      </c>
      <c r="F87" s="52">
        <f t="shared" si="1"/>
        <v>0.5160628844839371</v>
      </c>
      <c r="G87" s="3"/>
      <c r="H87" s="3"/>
    </row>
    <row r="88" spans="1:8" ht="21" customHeight="1" thickBot="1">
      <c r="A88" s="76"/>
      <c r="B88" s="6">
        <f>SUM(D84:D92)/SUM(E84:E92)</f>
        <v>0.4726388325901905</v>
      </c>
      <c r="C88" s="15" t="s">
        <v>22</v>
      </c>
      <c r="D88" s="34">
        <v>181</v>
      </c>
      <c r="E88" s="34">
        <v>443</v>
      </c>
      <c r="F88" s="52">
        <f t="shared" si="1"/>
        <v>0.40857787810383744</v>
      </c>
      <c r="G88" s="3"/>
      <c r="H88" s="3"/>
    </row>
    <row r="89" spans="1:8" ht="21" customHeight="1" thickBot="1">
      <c r="A89" s="76"/>
      <c r="B89" s="7"/>
      <c r="C89" s="15" t="s">
        <v>13</v>
      </c>
      <c r="D89" s="34">
        <v>58</v>
      </c>
      <c r="E89" s="34">
        <v>158</v>
      </c>
      <c r="F89" s="52">
        <f t="shared" si="1"/>
        <v>0.3670886075949367</v>
      </c>
      <c r="G89" s="3"/>
      <c r="H89" s="3"/>
    </row>
    <row r="90" spans="1:8" ht="21" customHeight="1" thickBot="1">
      <c r="A90" s="76"/>
      <c r="B90" s="12"/>
      <c r="C90" s="15" t="s">
        <v>26</v>
      </c>
      <c r="D90" s="34">
        <v>104</v>
      </c>
      <c r="E90" s="34">
        <v>304</v>
      </c>
      <c r="F90" s="52">
        <f t="shared" si="1"/>
        <v>0.34210526315789475</v>
      </c>
      <c r="G90" s="3"/>
      <c r="H90" s="3"/>
    </row>
    <row r="91" spans="1:8" ht="21" customHeight="1" thickBot="1">
      <c r="A91" s="76"/>
      <c r="B91" s="12"/>
      <c r="C91" s="15" t="s">
        <v>28</v>
      </c>
      <c r="D91" s="34">
        <v>318</v>
      </c>
      <c r="E91" s="34">
        <v>642</v>
      </c>
      <c r="F91" s="52">
        <f t="shared" si="1"/>
        <v>0.4953271028037383</v>
      </c>
      <c r="G91" s="3"/>
      <c r="H91" s="3"/>
    </row>
    <row r="92" spans="1:8" ht="21" customHeight="1" thickBot="1">
      <c r="A92" s="76"/>
      <c r="B92" s="13"/>
      <c r="C92" s="24" t="s">
        <v>17</v>
      </c>
      <c r="D92" s="37">
        <v>317</v>
      </c>
      <c r="E92" s="37">
        <v>596</v>
      </c>
      <c r="F92" s="57">
        <f t="shared" si="1"/>
        <v>0.5318791946308725</v>
      </c>
      <c r="G92" s="3"/>
      <c r="H92" s="3"/>
    </row>
    <row r="93" spans="1:8" ht="21" customHeight="1" thickBot="1">
      <c r="A93" s="76"/>
      <c r="B93" s="12"/>
      <c r="C93" s="16" t="s">
        <v>78</v>
      </c>
      <c r="D93" s="33">
        <v>723</v>
      </c>
      <c r="E93" s="33">
        <v>1507</v>
      </c>
      <c r="F93" s="56">
        <f t="shared" si="1"/>
        <v>0.47976111479761113</v>
      </c>
      <c r="G93" s="3"/>
      <c r="H93" s="3"/>
    </row>
    <row r="94" spans="1:8" ht="21" customHeight="1" thickBot="1">
      <c r="A94" s="76"/>
      <c r="B94" s="6" t="s">
        <v>8</v>
      </c>
      <c r="C94" s="15" t="s">
        <v>25</v>
      </c>
      <c r="D94" s="34">
        <v>160</v>
      </c>
      <c r="E94" s="34">
        <v>356</v>
      </c>
      <c r="F94" s="52">
        <f t="shared" si="1"/>
        <v>0.449438202247191</v>
      </c>
      <c r="G94" s="3"/>
      <c r="H94" s="3"/>
    </row>
    <row r="95" spans="1:8" ht="21" customHeight="1" thickBot="1">
      <c r="A95" s="76"/>
      <c r="B95" s="6">
        <f>SUM(D93:D97)/SUM(E93:E97)</f>
        <v>0.40942154485625215</v>
      </c>
      <c r="C95" s="15" t="s">
        <v>90</v>
      </c>
      <c r="D95" s="34">
        <v>114</v>
      </c>
      <c r="E95" s="34">
        <v>277</v>
      </c>
      <c r="F95" s="52">
        <f t="shared" si="1"/>
        <v>0.41155234657039713</v>
      </c>
      <c r="G95" s="3"/>
      <c r="H95" s="3"/>
    </row>
    <row r="96" spans="1:8" ht="21" customHeight="1" thickBot="1">
      <c r="A96" s="76"/>
      <c r="B96" s="7"/>
      <c r="C96" s="15" t="s">
        <v>58</v>
      </c>
      <c r="D96" s="34">
        <v>228</v>
      </c>
      <c r="E96" s="34">
        <v>661</v>
      </c>
      <c r="F96" s="52">
        <f t="shared" si="1"/>
        <v>0.34493192133131617</v>
      </c>
      <c r="G96" s="3"/>
      <c r="H96" s="3"/>
    </row>
    <row r="97" spans="1:8" ht="21" customHeight="1" thickBot="1">
      <c r="A97" s="76"/>
      <c r="B97" s="12"/>
      <c r="C97" s="24" t="s">
        <v>77</v>
      </c>
      <c r="D97" s="37">
        <v>1139</v>
      </c>
      <c r="E97" s="37">
        <v>2973</v>
      </c>
      <c r="F97" s="57">
        <f t="shared" si="1"/>
        <v>0.38311469895728223</v>
      </c>
      <c r="G97" s="3"/>
      <c r="H97" s="3"/>
    </row>
    <row r="98" spans="1:8" ht="21" customHeight="1" thickBot="1">
      <c r="A98" s="76"/>
      <c r="B98" s="10"/>
      <c r="C98" s="16" t="s">
        <v>29</v>
      </c>
      <c r="D98" s="33">
        <v>211</v>
      </c>
      <c r="E98" s="33">
        <v>483</v>
      </c>
      <c r="F98" s="56">
        <f t="shared" si="1"/>
        <v>0.43685300207039335</v>
      </c>
      <c r="G98" s="3"/>
      <c r="H98" s="3"/>
    </row>
    <row r="99" spans="1:8" ht="21" customHeight="1" thickBot="1">
      <c r="A99" s="76"/>
      <c r="B99" s="6" t="s">
        <v>10</v>
      </c>
      <c r="C99" s="15" t="s">
        <v>32</v>
      </c>
      <c r="D99" s="34">
        <v>93</v>
      </c>
      <c r="E99" s="34">
        <v>261</v>
      </c>
      <c r="F99" s="52">
        <f t="shared" si="1"/>
        <v>0.3563218390804598</v>
      </c>
      <c r="G99" s="3"/>
      <c r="H99" s="3"/>
    </row>
    <row r="100" spans="1:8" ht="21" customHeight="1" thickBot="1">
      <c r="A100" s="76"/>
      <c r="B100" s="6">
        <f>SUM(D98:D102)/SUM(E98:E102)</f>
        <v>0.4190774042220485</v>
      </c>
      <c r="C100" s="15" t="s">
        <v>27</v>
      </c>
      <c r="D100" s="34">
        <v>231</v>
      </c>
      <c r="E100" s="34">
        <v>631</v>
      </c>
      <c r="F100" s="52">
        <f t="shared" si="1"/>
        <v>0.36608557844690964</v>
      </c>
      <c r="G100" s="3"/>
      <c r="H100" s="3"/>
    </row>
    <row r="101" spans="1:8" ht="21" customHeight="1" thickBot="1">
      <c r="A101" s="76"/>
      <c r="B101" s="7"/>
      <c r="C101" s="15" t="s">
        <v>67</v>
      </c>
      <c r="D101" s="34">
        <v>518</v>
      </c>
      <c r="E101" s="34">
        <v>1137</v>
      </c>
      <c r="F101" s="52">
        <f t="shared" si="1"/>
        <v>0.455584872471416</v>
      </c>
      <c r="G101" s="3"/>
      <c r="H101" s="3"/>
    </row>
    <row r="102" spans="1:8" ht="21" customHeight="1" thickBot="1">
      <c r="A102" s="76"/>
      <c r="B102" s="13"/>
      <c r="C102" s="24" t="s">
        <v>24</v>
      </c>
      <c r="D102" s="37">
        <v>19</v>
      </c>
      <c r="E102" s="37">
        <v>46</v>
      </c>
      <c r="F102" s="57">
        <f t="shared" si="1"/>
        <v>0.41304347826086957</v>
      </c>
      <c r="G102" s="3"/>
      <c r="H102" s="3"/>
    </row>
    <row r="103" spans="1:9" ht="21" customHeight="1" thickBot="1">
      <c r="A103" s="77" t="s">
        <v>130</v>
      </c>
      <c r="B103" s="78"/>
      <c r="C103" s="29"/>
      <c r="D103" s="38">
        <f>SUM(D3:D73)</f>
        <v>12471</v>
      </c>
      <c r="E103" s="38">
        <f>SUM(E3:E73)</f>
        <v>47322</v>
      </c>
      <c r="F103" s="58">
        <f>D103/E103</f>
        <v>0.26353493089894764</v>
      </c>
      <c r="G103" s="3"/>
      <c r="H103" s="3"/>
      <c r="I103" s="3"/>
    </row>
    <row r="104" spans="1:8" ht="21" customHeight="1" thickBot="1">
      <c r="A104" s="77" t="s">
        <v>129</v>
      </c>
      <c r="B104" s="78"/>
      <c r="C104" s="29"/>
      <c r="D104" s="38">
        <f>SUM(D74:D102)</f>
        <v>8669</v>
      </c>
      <c r="E104" s="38">
        <f>SUM(E74:E102)</f>
        <v>19885</v>
      </c>
      <c r="F104" s="58">
        <f t="shared" si="1"/>
        <v>0.43595675132009054</v>
      </c>
      <c r="G104" s="32"/>
      <c r="H104" s="32"/>
    </row>
    <row r="105" spans="1:6" s="3" customFormat="1" ht="21" customHeight="1" thickBot="1">
      <c r="A105" s="79" t="s">
        <v>120</v>
      </c>
      <c r="B105" s="81"/>
      <c r="C105" s="66"/>
      <c r="D105" s="60">
        <f>D103+D104</f>
        <v>21140</v>
      </c>
      <c r="E105" s="60">
        <f>E103+E104</f>
        <v>67207</v>
      </c>
      <c r="F105" s="67">
        <f>D105/E105</f>
        <v>0.3145505676492032</v>
      </c>
    </row>
    <row r="106" ht="13.5">
      <c r="F106" s="53" t="s">
        <v>125</v>
      </c>
    </row>
  </sheetData>
  <sheetProtection/>
  <mergeCells count="5">
    <mergeCell ref="A3:A73"/>
    <mergeCell ref="A74:A102"/>
    <mergeCell ref="A105:B105"/>
    <mergeCell ref="A104:B104"/>
    <mergeCell ref="A103:B103"/>
  </mergeCells>
  <printOptions/>
  <pageMargins left="1.21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75390625" style="2" customWidth="1"/>
    <col min="2" max="2" width="14.75390625" style="2" customWidth="1"/>
    <col min="3" max="3" width="17.75390625" style="2" customWidth="1"/>
    <col min="4" max="6" width="15.625" style="2" customWidth="1"/>
    <col min="7" max="7" width="15.75390625" style="2" customWidth="1"/>
    <col min="8" max="8" width="12.625" style="2" customWidth="1"/>
    <col min="9" max="9" width="13.875" style="2" customWidth="1"/>
    <col min="10" max="15" width="12.625" style="2" customWidth="1"/>
    <col min="16" max="16" width="8.625" style="2" customWidth="1"/>
    <col min="17" max="16384" width="9.00390625" style="2" customWidth="1"/>
  </cols>
  <sheetData>
    <row r="1" spans="1:17" ht="21.75" thickBot="1">
      <c r="A1" s="39" t="s">
        <v>121</v>
      </c>
      <c r="C1" s="39"/>
      <c r="D1" s="39"/>
      <c r="E1" s="39"/>
      <c r="F1" s="39"/>
      <c r="G1" s="39"/>
      <c r="H1" s="1"/>
      <c r="I1" s="1"/>
      <c r="Q1" s="3"/>
    </row>
    <row r="2" spans="1:14" ht="21" customHeight="1" thickBot="1">
      <c r="A2" s="49" t="s">
        <v>119</v>
      </c>
      <c r="B2" s="40" t="s">
        <v>11</v>
      </c>
      <c r="C2" s="50" t="s">
        <v>96</v>
      </c>
      <c r="D2" s="50" t="s">
        <v>97</v>
      </c>
      <c r="E2" s="50" t="s">
        <v>98</v>
      </c>
      <c r="F2" s="51" t="s">
        <v>99</v>
      </c>
      <c r="G2" s="3"/>
      <c r="N2" s="3"/>
    </row>
    <row r="3" spans="1:7" ht="21" customHeight="1" thickBot="1">
      <c r="A3" s="73" t="s">
        <v>118</v>
      </c>
      <c r="B3" s="41" t="s">
        <v>0</v>
      </c>
      <c r="C3" s="15" t="s">
        <v>38</v>
      </c>
      <c r="D3" s="34">
        <v>351</v>
      </c>
      <c r="E3" s="34">
        <v>920</v>
      </c>
      <c r="F3" s="52">
        <f>D3/E3</f>
        <v>0.3815217391304348</v>
      </c>
      <c r="G3" s="3"/>
    </row>
    <row r="4" spans="1:8" ht="21" customHeight="1" thickBot="1">
      <c r="A4" s="73"/>
      <c r="B4" s="42">
        <f>SUM(D3:D4)/SUM(E3:E4)</f>
        <v>0.3852263701350278</v>
      </c>
      <c r="C4" s="24" t="s">
        <v>80</v>
      </c>
      <c r="D4" s="37">
        <v>134</v>
      </c>
      <c r="E4" s="37">
        <v>339</v>
      </c>
      <c r="F4" s="57">
        <f aca="true" t="shared" si="0" ref="F4:F67">D4/E4</f>
        <v>0.3952802359882006</v>
      </c>
      <c r="G4" s="3"/>
      <c r="H4" s="3"/>
    </row>
    <row r="5" spans="1:8" ht="21" customHeight="1" thickBot="1">
      <c r="A5" s="73"/>
      <c r="B5" s="43"/>
      <c r="C5" s="16" t="s">
        <v>63</v>
      </c>
      <c r="D5" s="33">
        <v>277</v>
      </c>
      <c r="E5" s="33">
        <v>782</v>
      </c>
      <c r="F5" s="56">
        <f t="shared" si="0"/>
        <v>0.35421994884910485</v>
      </c>
      <c r="G5" s="3"/>
      <c r="H5" s="3"/>
    </row>
    <row r="6" spans="1:8" ht="21" customHeight="1" thickBot="1">
      <c r="A6" s="73"/>
      <c r="B6" s="44"/>
      <c r="C6" s="15" t="s">
        <v>72</v>
      </c>
      <c r="D6" s="34">
        <v>325</v>
      </c>
      <c r="E6" s="34">
        <v>974</v>
      </c>
      <c r="F6" s="52">
        <f t="shared" si="0"/>
        <v>0.3336755646817248</v>
      </c>
      <c r="G6" s="3"/>
      <c r="H6" s="3"/>
    </row>
    <row r="7" spans="1:8" ht="21" customHeight="1" thickBot="1">
      <c r="A7" s="73"/>
      <c r="B7" s="41" t="s">
        <v>1</v>
      </c>
      <c r="C7" s="15" t="s">
        <v>92</v>
      </c>
      <c r="D7" s="34">
        <v>74</v>
      </c>
      <c r="E7" s="34">
        <v>267</v>
      </c>
      <c r="F7" s="52">
        <f t="shared" si="0"/>
        <v>0.27715355805243447</v>
      </c>
      <c r="G7" s="3"/>
      <c r="H7" s="3"/>
    </row>
    <row r="8" spans="1:14" ht="21" customHeight="1" thickBot="1">
      <c r="A8" s="73"/>
      <c r="B8" s="42">
        <f>SUM(D5:D10)/SUM(E5:E10)</f>
        <v>0.3314168377823409</v>
      </c>
      <c r="C8" s="15" t="s">
        <v>56</v>
      </c>
      <c r="D8" s="34">
        <v>52</v>
      </c>
      <c r="E8" s="34">
        <v>162</v>
      </c>
      <c r="F8" s="52">
        <f t="shared" si="0"/>
        <v>0.32098765432098764</v>
      </c>
      <c r="G8" s="3"/>
      <c r="H8" s="3"/>
      <c r="N8" s="3"/>
    </row>
    <row r="9" spans="1:14" ht="21" customHeight="1" thickBot="1">
      <c r="A9" s="73"/>
      <c r="B9" s="41"/>
      <c r="C9" s="15" t="s">
        <v>87</v>
      </c>
      <c r="D9" s="34">
        <v>48</v>
      </c>
      <c r="E9" s="34">
        <v>160</v>
      </c>
      <c r="F9" s="52">
        <f t="shared" si="0"/>
        <v>0.3</v>
      </c>
      <c r="G9" s="3"/>
      <c r="H9" s="3"/>
      <c r="N9" s="3"/>
    </row>
    <row r="10" spans="1:8" ht="21" customHeight="1" thickBot="1">
      <c r="A10" s="73"/>
      <c r="B10" s="45"/>
      <c r="C10" s="24" t="s">
        <v>46</v>
      </c>
      <c r="D10" s="37">
        <v>31</v>
      </c>
      <c r="E10" s="37">
        <v>90</v>
      </c>
      <c r="F10" s="57">
        <f t="shared" si="0"/>
        <v>0.34444444444444444</v>
      </c>
      <c r="G10" s="3"/>
      <c r="H10" s="3"/>
    </row>
    <row r="11" spans="1:14" ht="21" customHeight="1" thickBot="1">
      <c r="A11" s="73"/>
      <c r="B11" s="46"/>
      <c r="C11" s="16" t="s">
        <v>49</v>
      </c>
      <c r="D11" s="33">
        <v>233</v>
      </c>
      <c r="E11" s="33">
        <v>561</v>
      </c>
      <c r="F11" s="56">
        <f t="shared" si="0"/>
        <v>0.41532976827094475</v>
      </c>
      <c r="G11" s="3"/>
      <c r="H11" s="3"/>
      <c r="N11" s="3"/>
    </row>
    <row r="12" spans="1:8" ht="21" customHeight="1" thickBot="1">
      <c r="A12" s="73"/>
      <c r="B12" s="41" t="s">
        <v>4</v>
      </c>
      <c r="C12" s="15" t="s">
        <v>40</v>
      </c>
      <c r="D12" s="34">
        <v>225</v>
      </c>
      <c r="E12" s="34">
        <v>755</v>
      </c>
      <c r="F12" s="52">
        <f t="shared" si="0"/>
        <v>0.2980132450331126</v>
      </c>
      <c r="G12" s="3"/>
      <c r="H12" s="3"/>
    </row>
    <row r="13" spans="1:8" ht="21" customHeight="1" thickBot="1">
      <c r="A13" s="73"/>
      <c r="B13" s="42">
        <f>SUM(D11:D15)/SUM(E11:E15)</f>
        <v>0.29918835712286596</v>
      </c>
      <c r="C13" s="15" t="s">
        <v>52</v>
      </c>
      <c r="D13" s="34">
        <v>157</v>
      </c>
      <c r="E13" s="34">
        <v>725</v>
      </c>
      <c r="F13" s="52">
        <f t="shared" si="0"/>
        <v>0.21655172413793103</v>
      </c>
      <c r="G13" s="3"/>
      <c r="H13" s="3"/>
    </row>
    <row r="14" spans="1:8" ht="21" customHeight="1" thickBot="1">
      <c r="A14" s="73"/>
      <c r="B14" s="41"/>
      <c r="C14" s="15" t="s">
        <v>50</v>
      </c>
      <c r="D14" s="34">
        <v>108</v>
      </c>
      <c r="E14" s="34">
        <v>302</v>
      </c>
      <c r="F14" s="52">
        <f t="shared" si="0"/>
        <v>0.3576158940397351</v>
      </c>
      <c r="G14" s="3"/>
      <c r="H14" s="3"/>
    </row>
    <row r="15" spans="1:8" ht="21" customHeight="1" thickBot="1">
      <c r="A15" s="73"/>
      <c r="B15" s="45"/>
      <c r="C15" s="24" t="s">
        <v>54</v>
      </c>
      <c r="D15" s="37">
        <v>346</v>
      </c>
      <c r="E15" s="37">
        <v>1230</v>
      </c>
      <c r="F15" s="57">
        <f t="shared" si="0"/>
        <v>0.2813008130081301</v>
      </c>
      <c r="G15" s="3"/>
      <c r="H15" s="3"/>
    </row>
    <row r="16" spans="1:8" ht="21" customHeight="1" thickBot="1">
      <c r="A16" s="73"/>
      <c r="B16" s="42"/>
      <c r="C16" s="16" t="s">
        <v>37</v>
      </c>
      <c r="D16" s="33">
        <v>117</v>
      </c>
      <c r="E16" s="33">
        <v>448</v>
      </c>
      <c r="F16" s="56">
        <f t="shared" si="0"/>
        <v>0.2611607142857143</v>
      </c>
      <c r="G16" s="3"/>
      <c r="H16" s="3"/>
    </row>
    <row r="17" spans="1:8" ht="21" customHeight="1" thickBot="1">
      <c r="A17" s="73"/>
      <c r="B17" s="41"/>
      <c r="C17" s="15" t="s">
        <v>71</v>
      </c>
      <c r="D17" s="34">
        <v>261</v>
      </c>
      <c r="E17" s="34">
        <v>861</v>
      </c>
      <c r="F17" s="52">
        <f t="shared" si="0"/>
        <v>0.30313588850174217</v>
      </c>
      <c r="G17" s="3"/>
      <c r="H17" s="3"/>
    </row>
    <row r="18" spans="1:8" ht="21" customHeight="1" thickBot="1">
      <c r="A18" s="73"/>
      <c r="B18" s="41"/>
      <c r="C18" s="15" t="s">
        <v>51</v>
      </c>
      <c r="D18" s="34">
        <v>260</v>
      </c>
      <c r="E18" s="34">
        <v>869</v>
      </c>
      <c r="F18" s="52">
        <f t="shared" si="0"/>
        <v>0.2991944764096663</v>
      </c>
      <c r="G18" s="3"/>
      <c r="H18" s="3"/>
    </row>
    <row r="19" spans="1:8" ht="21" customHeight="1" thickBot="1">
      <c r="A19" s="73"/>
      <c r="B19" s="41"/>
      <c r="C19" s="15" t="s">
        <v>60</v>
      </c>
      <c r="D19" s="34">
        <v>95</v>
      </c>
      <c r="E19" s="34">
        <v>306</v>
      </c>
      <c r="F19" s="52">
        <f t="shared" si="0"/>
        <v>0.3104575163398693</v>
      </c>
      <c r="G19" s="3"/>
      <c r="H19" s="3"/>
    </row>
    <row r="20" spans="1:8" ht="21" customHeight="1" thickBot="1">
      <c r="A20" s="73"/>
      <c r="B20" s="41" t="s">
        <v>2</v>
      </c>
      <c r="C20" s="15" t="s">
        <v>64</v>
      </c>
      <c r="D20" s="34">
        <v>29</v>
      </c>
      <c r="E20" s="34">
        <v>60</v>
      </c>
      <c r="F20" s="52">
        <f t="shared" si="0"/>
        <v>0.48333333333333334</v>
      </c>
      <c r="G20" s="3"/>
      <c r="H20" s="3"/>
    </row>
    <row r="21" spans="1:8" ht="21" customHeight="1" thickBot="1">
      <c r="A21" s="73"/>
      <c r="B21" s="42">
        <f>SUM(D16:D27)/SUM(E16:E27)</f>
        <v>0.27241379310344827</v>
      </c>
      <c r="C21" s="15" t="s">
        <v>79</v>
      </c>
      <c r="D21" s="34">
        <v>153</v>
      </c>
      <c r="E21" s="34">
        <v>750</v>
      </c>
      <c r="F21" s="52">
        <f t="shared" si="0"/>
        <v>0.204</v>
      </c>
      <c r="G21" s="3"/>
      <c r="H21" s="3"/>
    </row>
    <row r="22" spans="1:8" ht="21" customHeight="1" thickBot="1">
      <c r="A22" s="73"/>
      <c r="B22" s="47"/>
      <c r="C22" s="15" t="s">
        <v>66</v>
      </c>
      <c r="D22" s="34">
        <v>90</v>
      </c>
      <c r="E22" s="34">
        <v>239</v>
      </c>
      <c r="F22" s="52">
        <f t="shared" si="0"/>
        <v>0.37656903765690375</v>
      </c>
      <c r="G22" s="3"/>
      <c r="H22" s="3"/>
    </row>
    <row r="23" spans="1:8" ht="21" customHeight="1" thickBot="1">
      <c r="A23" s="73"/>
      <c r="B23" s="41"/>
      <c r="C23" s="15" t="s">
        <v>61</v>
      </c>
      <c r="D23" s="34">
        <v>102</v>
      </c>
      <c r="E23" s="34">
        <v>324</v>
      </c>
      <c r="F23" s="52">
        <f t="shared" si="0"/>
        <v>0.3148148148148148</v>
      </c>
      <c r="G23" s="3"/>
      <c r="H23" s="3"/>
    </row>
    <row r="24" spans="1:8" ht="21" customHeight="1" thickBot="1">
      <c r="A24" s="73"/>
      <c r="B24" s="41"/>
      <c r="C24" s="15" t="s">
        <v>100</v>
      </c>
      <c r="D24" s="34">
        <v>197</v>
      </c>
      <c r="E24" s="34">
        <v>920</v>
      </c>
      <c r="F24" s="52">
        <f t="shared" si="0"/>
        <v>0.2141304347826087</v>
      </c>
      <c r="G24" s="3"/>
      <c r="H24" s="3"/>
    </row>
    <row r="25" spans="1:8" ht="21" customHeight="1" thickBot="1">
      <c r="A25" s="73"/>
      <c r="B25" s="41"/>
      <c r="C25" s="15" t="s">
        <v>18</v>
      </c>
      <c r="D25" s="34">
        <v>2</v>
      </c>
      <c r="E25" s="34">
        <v>5</v>
      </c>
      <c r="F25" s="52">
        <f t="shared" si="0"/>
        <v>0.4</v>
      </c>
      <c r="G25" s="3"/>
      <c r="H25" s="3"/>
    </row>
    <row r="26" spans="1:15" ht="21" customHeight="1" thickBot="1">
      <c r="A26" s="73"/>
      <c r="B26" s="41"/>
      <c r="C26" s="15" t="s">
        <v>68</v>
      </c>
      <c r="D26" s="34">
        <v>37</v>
      </c>
      <c r="E26" s="34">
        <v>145</v>
      </c>
      <c r="F26" s="52">
        <f t="shared" si="0"/>
        <v>0.25517241379310346</v>
      </c>
      <c r="G26" s="3"/>
      <c r="H26" s="3"/>
      <c r="O26" s="8"/>
    </row>
    <row r="27" spans="1:15" ht="21" customHeight="1" thickBot="1">
      <c r="A27" s="73"/>
      <c r="B27" s="41"/>
      <c r="C27" s="24" t="s">
        <v>12</v>
      </c>
      <c r="D27" s="37">
        <v>0</v>
      </c>
      <c r="E27" s="37">
        <v>3</v>
      </c>
      <c r="F27" s="57">
        <f t="shared" si="0"/>
        <v>0</v>
      </c>
      <c r="G27" s="3"/>
      <c r="H27" s="3"/>
      <c r="O27" s="3"/>
    </row>
    <row r="28" spans="1:8" ht="21" customHeight="1" thickBot="1">
      <c r="A28" s="73"/>
      <c r="B28" s="46"/>
      <c r="C28" s="16" t="s">
        <v>35</v>
      </c>
      <c r="D28" s="33">
        <v>2031</v>
      </c>
      <c r="E28" s="33">
        <v>7914</v>
      </c>
      <c r="F28" s="56">
        <f t="shared" si="0"/>
        <v>0.256633813495072</v>
      </c>
      <c r="G28" s="3"/>
      <c r="H28" s="3"/>
    </row>
    <row r="29" spans="1:8" ht="21" customHeight="1" thickBot="1">
      <c r="A29" s="73"/>
      <c r="B29" s="41" t="s">
        <v>6</v>
      </c>
      <c r="C29" s="15" t="s">
        <v>114</v>
      </c>
      <c r="D29" s="34">
        <v>49</v>
      </c>
      <c r="E29" s="34">
        <v>248</v>
      </c>
      <c r="F29" s="52">
        <f t="shared" si="0"/>
        <v>0.1975806451612903</v>
      </c>
      <c r="G29" s="3"/>
      <c r="H29" s="3"/>
    </row>
    <row r="30" spans="1:8" ht="21" customHeight="1" thickBot="1">
      <c r="A30" s="73"/>
      <c r="B30" s="42">
        <f>SUM(D28:D33)/SUM(E28:E33)</f>
        <v>0.24440400363967243</v>
      </c>
      <c r="C30" s="15" t="s">
        <v>36</v>
      </c>
      <c r="D30" s="34">
        <v>307</v>
      </c>
      <c r="E30" s="34">
        <v>1278</v>
      </c>
      <c r="F30" s="52">
        <f t="shared" si="0"/>
        <v>0.24021909233176839</v>
      </c>
      <c r="G30" s="3"/>
      <c r="H30" s="3"/>
    </row>
    <row r="31" spans="1:8" ht="21" customHeight="1" thickBot="1">
      <c r="A31" s="73"/>
      <c r="B31" s="42"/>
      <c r="C31" s="15" t="s">
        <v>85</v>
      </c>
      <c r="D31" s="34">
        <v>161</v>
      </c>
      <c r="E31" s="34">
        <v>616</v>
      </c>
      <c r="F31" s="52">
        <f t="shared" si="0"/>
        <v>0.26136363636363635</v>
      </c>
      <c r="G31" s="3"/>
      <c r="H31" s="3"/>
    </row>
    <row r="32" spans="1:8" ht="21" customHeight="1" thickBot="1">
      <c r="A32" s="73"/>
      <c r="B32" s="41"/>
      <c r="C32" s="15" t="s">
        <v>57</v>
      </c>
      <c r="D32" s="34">
        <v>45</v>
      </c>
      <c r="E32" s="34">
        <v>488</v>
      </c>
      <c r="F32" s="52">
        <f t="shared" si="0"/>
        <v>0.09221311475409837</v>
      </c>
      <c r="G32" s="3"/>
      <c r="H32" s="3"/>
    </row>
    <row r="33" spans="1:8" ht="21" customHeight="1" thickBot="1">
      <c r="A33" s="73"/>
      <c r="B33" s="48"/>
      <c r="C33" s="24" t="s">
        <v>73</v>
      </c>
      <c r="D33" s="37">
        <v>93</v>
      </c>
      <c r="E33" s="37">
        <v>446</v>
      </c>
      <c r="F33" s="57">
        <f t="shared" si="0"/>
        <v>0.2085201793721973</v>
      </c>
      <c r="G33" s="3"/>
      <c r="H33" s="3"/>
    </row>
    <row r="34" spans="1:8" ht="21" customHeight="1" thickBot="1">
      <c r="A34" s="73"/>
      <c r="B34" s="41"/>
      <c r="C34" s="16" t="s">
        <v>53</v>
      </c>
      <c r="D34" s="33">
        <v>149</v>
      </c>
      <c r="E34" s="33">
        <v>570</v>
      </c>
      <c r="F34" s="56">
        <f t="shared" si="0"/>
        <v>0.2614035087719298</v>
      </c>
      <c r="G34" s="3"/>
      <c r="H34" s="3"/>
    </row>
    <row r="35" spans="1:8" ht="21" customHeight="1" thickBot="1">
      <c r="A35" s="73"/>
      <c r="B35" s="42" t="s">
        <v>116</v>
      </c>
      <c r="C35" s="15" t="s">
        <v>76</v>
      </c>
      <c r="D35" s="34">
        <v>22</v>
      </c>
      <c r="E35" s="34">
        <v>478</v>
      </c>
      <c r="F35" s="52">
        <f t="shared" si="0"/>
        <v>0.04602510460251046</v>
      </c>
      <c r="G35" s="3"/>
      <c r="H35" s="3"/>
    </row>
    <row r="36" spans="1:8" ht="21" customHeight="1" thickBot="1">
      <c r="A36" s="73"/>
      <c r="B36" s="42">
        <f>SUM(D34:D37)/SUM(E34:E37)</f>
        <v>0.19709775155477596</v>
      </c>
      <c r="C36" s="15" t="s">
        <v>84</v>
      </c>
      <c r="D36" s="34">
        <v>125</v>
      </c>
      <c r="E36" s="34">
        <v>813</v>
      </c>
      <c r="F36" s="52">
        <f t="shared" si="0"/>
        <v>0.15375153751537515</v>
      </c>
      <c r="G36" s="3"/>
      <c r="H36" s="3"/>
    </row>
    <row r="37" spans="1:8" ht="21" customHeight="1" thickBot="1">
      <c r="A37" s="73"/>
      <c r="B37" s="45"/>
      <c r="C37" s="24" t="s">
        <v>41</v>
      </c>
      <c r="D37" s="37">
        <v>940</v>
      </c>
      <c r="E37" s="37">
        <v>4410</v>
      </c>
      <c r="F37" s="57">
        <f t="shared" si="0"/>
        <v>0.21315192743764172</v>
      </c>
      <c r="G37" s="3"/>
      <c r="H37" s="3"/>
    </row>
    <row r="38" spans="1:10" ht="21" customHeight="1" thickBot="1">
      <c r="A38" s="73"/>
      <c r="B38" s="42"/>
      <c r="C38" s="16" t="s">
        <v>101</v>
      </c>
      <c r="D38" s="33">
        <v>173</v>
      </c>
      <c r="E38" s="33">
        <v>378</v>
      </c>
      <c r="F38" s="56">
        <f t="shared" si="0"/>
        <v>0.4576719576719577</v>
      </c>
      <c r="G38" s="3"/>
      <c r="H38" s="3"/>
      <c r="J38" s="9"/>
    </row>
    <row r="39" spans="1:10" ht="21" customHeight="1" thickBot="1">
      <c r="A39" s="73"/>
      <c r="B39" s="41"/>
      <c r="C39" s="15" t="s">
        <v>94</v>
      </c>
      <c r="D39" s="34">
        <v>66</v>
      </c>
      <c r="E39" s="34">
        <v>186</v>
      </c>
      <c r="F39" s="52">
        <f t="shared" si="0"/>
        <v>0.3548387096774194</v>
      </c>
      <c r="G39" s="3"/>
      <c r="H39" s="3"/>
      <c r="J39" s="9"/>
    </row>
    <row r="40" spans="1:10" ht="21" customHeight="1" thickBot="1">
      <c r="A40" s="73"/>
      <c r="B40" s="41"/>
      <c r="C40" s="15" t="s">
        <v>82</v>
      </c>
      <c r="D40" s="34">
        <v>60</v>
      </c>
      <c r="E40" s="34">
        <v>243</v>
      </c>
      <c r="F40" s="52">
        <f t="shared" si="0"/>
        <v>0.24691358024691357</v>
      </c>
      <c r="G40" s="3"/>
      <c r="H40" s="3"/>
      <c r="J40" s="9"/>
    </row>
    <row r="41" spans="1:10" ht="21" customHeight="1" thickBot="1">
      <c r="A41" s="73"/>
      <c r="B41" s="41"/>
      <c r="C41" s="15" t="s">
        <v>75</v>
      </c>
      <c r="D41" s="34">
        <v>35</v>
      </c>
      <c r="E41" s="34">
        <v>140</v>
      </c>
      <c r="F41" s="52">
        <f t="shared" si="0"/>
        <v>0.25</v>
      </c>
      <c r="G41" s="3"/>
      <c r="H41" s="3"/>
      <c r="J41" s="9"/>
    </row>
    <row r="42" spans="1:10" ht="21" customHeight="1" thickBot="1">
      <c r="A42" s="73"/>
      <c r="B42" s="41"/>
      <c r="C42" s="15" t="s">
        <v>88</v>
      </c>
      <c r="D42" s="34">
        <v>46</v>
      </c>
      <c r="E42" s="34">
        <v>148</v>
      </c>
      <c r="F42" s="52">
        <f t="shared" si="0"/>
        <v>0.3108108108108108</v>
      </c>
      <c r="G42" s="3"/>
      <c r="H42" s="3"/>
      <c r="J42" s="9"/>
    </row>
    <row r="43" spans="1:10" ht="21" customHeight="1" thickBot="1">
      <c r="A43" s="73"/>
      <c r="B43" s="41"/>
      <c r="C43" s="15" t="s">
        <v>55</v>
      </c>
      <c r="D43" s="34">
        <v>62</v>
      </c>
      <c r="E43" s="34">
        <v>243</v>
      </c>
      <c r="F43" s="52">
        <f t="shared" si="0"/>
        <v>0.2551440329218107</v>
      </c>
      <c r="G43" s="3"/>
      <c r="H43" s="3"/>
      <c r="J43" s="9"/>
    </row>
    <row r="44" spans="1:8" ht="21" customHeight="1" thickBot="1">
      <c r="A44" s="73"/>
      <c r="B44" s="41"/>
      <c r="C44" s="15" t="s">
        <v>91</v>
      </c>
      <c r="D44" s="34">
        <v>66</v>
      </c>
      <c r="E44" s="34">
        <v>163</v>
      </c>
      <c r="F44" s="52">
        <f t="shared" si="0"/>
        <v>0.4049079754601227</v>
      </c>
      <c r="G44" s="3"/>
      <c r="H44" s="3"/>
    </row>
    <row r="45" spans="1:8" ht="21" customHeight="1" thickBot="1">
      <c r="A45" s="73"/>
      <c r="B45" s="41"/>
      <c r="C45" s="15" t="s">
        <v>42</v>
      </c>
      <c r="D45" s="34">
        <v>87</v>
      </c>
      <c r="E45" s="34">
        <v>255</v>
      </c>
      <c r="F45" s="52">
        <f t="shared" si="0"/>
        <v>0.3411764705882353</v>
      </c>
      <c r="G45" s="3"/>
      <c r="H45" s="3"/>
    </row>
    <row r="46" spans="1:8" ht="21" customHeight="1" thickBot="1">
      <c r="A46" s="73"/>
      <c r="B46" s="41"/>
      <c r="C46" s="15" t="s">
        <v>102</v>
      </c>
      <c r="D46" s="34">
        <v>2264</v>
      </c>
      <c r="E46" s="34">
        <v>8309</v>
      </c>
      <c r="F46" s="52">
        <f t="shared" si="0"/>
        <v>0.2724756288362017</v>
      </c>
      <c r="G46" s="3"/>
      <c r="H46" s="3"/>
    </row>
    <row r="47" spans="1:8" ht="21" customHeight="1" thickBot="1">
      <c r="A47" s="73"/>
      <c r="B47" s="41"/>
      <c r="C47" s="15" t="s">
        <v>70</v>
      </c>
      <c r="D47" s="34">
        <v>28</v>
      </c>
      <c r="E47" s="34">
        <v>118</v>
      </c>
      <c r="F47" s="52">
        <f t="shared" si="0"/>
        <v>0.23728813559322035</v>
      </c>
      <c r="G47" s="3"/>
      <c r="H47" s="3"/>
    </row>
    <row r="48" spans="1:8" ht="21" customHeight="1" thickBot="1">
      <c r="A48" s="73"/>
      <c r="B48" s="41"/>
      <c r="C48" s="15" t="s">
        <v>93</v>
      </c>
      <c r="D48" s="34">
        <v>22</v>
      </c>
      <c r="E48" s="34">
        <v>214</v>
      </c>
      <c r="F48" s="52">
        <f t="shared" si="0"/>
        <v>0.102803738317757</v>
      </c>
      <c r="G48" s="3"/>
      <c r="H48" s="3"/>
    </row>
    <row r="49" spans="1:8" ht="21" customHeight="1" thickBot="1">
      <c r="A49" s="73"/>
      <c r="B49" s="41"/>
      <c r="C49" s="15" t="s">
        <v>33</v>
      </c>
      <c r="D49" s="34">
        <v>13</v>
      </c>
      <c r="E49" s="34">
        <v>67</v>
      </c>
      <c r="F49" s="52">
        <f t="shared" si="0"/>
        <v>0.19402985074626866</v>
      </c>
      <c r="G49" s="3"/>
      <c r="H49" s="3"/>
    </row>
    <row r="50" spans="1:8" ht="21" customHeight="1" thickBot="1">
      <c r="A50" s="73"/>
      <c r="B50" s="41"/>
      <c r="C50" s="15" t="s">
        <v>103</v>
      </c>
      <c r="D50" s="34">
        <v>33</v>
      </c>
      <c r="E50" s="34">
        <v>214</v>
      </c>
      <c r="F50" s="52">
        <f t="shared" si="0"/>
        <v>0.1542056074766355</v>
      </c>
      <c r="G50" s="3"/>
      <c r="H50" s="3"/>
    </row>
    <row r="51" spans="1:8" ht="21" customHeight="1" thickBot="1">
      <c r="A51" s="73"/>
      <c r="B51" s="41" t="s">
        <v>3</v>
      </c>
      <c r="C51" s="15" t="s">
        <v>104</v>
      </c>
      <c r="D51" s="34">
        <v>26</v>
      </c>
      <c r="E51" s="34">
        <v>228</v>
      </c>
      <c r="F51" s="52">
        <f t="shared" si="0"/>
        <v>0.11403508771929824</v>
      </c>
      <c r="G51" s="3"/>
      <c r="H51" s="3"/>
    </row>
    <row r="52" spans="1:8" ht="21" customHeight="1" thickBot="1">
      <c r="A52" s="73"/>
      <c r="B52" s="42">
        <f>SUM(D38:D68)/SUM(E38:E68)</f>
        <v>0.2555797845048743</v>
      </c>
      <c r="C52" s="15" t="s">
        <v>74</v>
      </c>
      <c r="D52" s="34">
        <v>19</v>
      </c>
      <c r="E52" s="34">
        <v>46</v>
      </c>
      <c r="F52" s="52">
        <f t="shared" si="0"/>
        <v>0.41304347826086957</v>
      </c>
      <c r="G52" s="3"/>
      <c r="H52" s="3"/>
    </row>
    <row r="53" spans="1:8" ht="21" customHeight="1" thickBot="1">
      <c r="A53" s="73"/>
      <c r="B53" s="47"/>
      <c r="C53" s="15" t="s">
        <v>69</v>
      </c>
      <c r="D53" s="34">
        <v>18</v>
      </c>
      <c r="E53" s="34">
        <v>46</v>
      </c>
      <c r="F53" s="52">
        <f t="shared" si="0"/>
        <v>0.391304347826087</v>
      </c>
      <c r="G53" s="3"/>
      <c r="H53" s="3"/>
    </row>
    <row r="54" spans="1:8" ht="21" customHeight="1" thickBot="1">
      <c r="A54" s="73"/>
      <c r="B54" s="41"/>
      <c r="C54" s="15" t="s">
        <v>48</v>
      </c>
      <c r="D54" s="34">
        <v>78</v>
      </c>
      <c r="E54" s="34">
        <v>287</v>
      </c>
      <c r="F54" s="52">
        <f t="shared" si="0"/>
        <v>0.27177700348432055</v>
      </c>
      <c r="G54" s="3"/>
      <c r="H54" s="3"/>
    </row>
    <row r="55" spans="1:8" ht="21" customHeight="1" thickBot="1">
      <c r="A55" s="73"/>
      <c r="B55" s="41"/>
      <c r="C55" s="15" t="s">
        <v>47</v>
      </c>
      <c r="D55" s="34">
        <v>93</v>
      </c>
      <c r="E55" s="34">
        <v>287</v>
      </c>
      <c r="F55" s="52">
        <f t="shared" si="0"/>
        <v>0.3240418118466899</v>
      </c>
      <c r="G55" s="3"/>
      <c r="H55" s="3"/>
    </row>
    <row r="56" spans="1:8" ht="21" customHeight="1" thickBot="1">
      <c r="A56" s="73"/>
      <c r="B56" s="41"/>
      <c r="C56" s="15" t="s">
        <v>81</v>
      </c>
      <c r="D56" s="34">
        <v>85</v>
      </c>
      <c r="E56" s="34">
        <v>329</v>
      </c>
      <c r="F56" s="52">
        <f t="shared" si="0"/>
        <v>0.25835866261398177</v>
      </c>
      <c r="G56" s="3"/>
      <c r="H56" s="3"/>
    </row>
    <row r="57" spans="1:8" ht="21" customHeight="1" thickBot="1">
      <c r="A57" s="73"/>
      <c r="B57" s="41"/>
      <c r="C57" s="15" t="s">
        <v>83</v>
      </c>
      <c r="D57" s="34">
        <v>108</v>
      </c>
      <c r="E57" s="34">
        <v>330</v>
      </c>
      <c r="F57" s="52">
        <f t="shared" si="0"/>
        <v>0.32727272727272727</v>
      </c>
      <c r="G57" s="3"/>
      <c r="H57" s="3"/>
    </row>
    <row r="58" spans="1:8" ht="21" customHeight="1" thickBot="1">
      <c r="A58" s="73"/>
      <c r="B58" s="41"/>
      <c r="C58" s="15" t="s">
        <v>89</v>
      </c>
      <c r="D58" s="34">
        <v>33</v>
      </c>
      <c r="E58" s="34">
        <v>121</v>
      </c>
      <c r="F58" s="52">
        <f t="shared" si="0"/>
        <v>0.2727272727272727</v>
      </c>
      <c r="G58" s="3"/>
      <c r="H58" s="3"/>
    </row>
    <row r="59" spans="1:8" ht="21" customHeight="1" thickBot="1">
      <c r="A59" s="73"/>
      <c r="B59" s="41"/>
      <c r="C59" s="15" t="s">
        <v>39</v>
      </c>
      <c r="D59" s="34">
        <v>210</v>
      </c>
      <c r="E59" s="34">
        <v>582</v>
      </c>
      <c r="F59" s="52">
        <f t="shared" si="0"/>
        <v>0.36082474226804123</v>
      </c>
      <c r="G59" s="3"/>
      <c r="H59" s="3"/>
    </row>
    <row r="60" spans="1:8" ht="21" customHeight="1" thickBot="1">
      <c r="A60" s="73"/>
      <c r="B60" s="41"/>
      <c r="C60" s="15" t="s">
        <v>105</v>
      </c>
      <c r="D60" s="34">
        <v>30</v>
      </c>
      <c r="E60" s="34">
        <v>280</v>
      </c>
      <c r="F60" s="52">
        <f t="shared" si="0"/>
        <v>0.10714285714285714</v>
      </c>
      <c r="G60" s="3"/>
      <c r="H60" s="3"/>
    </row>
    <row r="61" spans="1:8" ht="21" customHeight="1" thickBot="1">
      <c r="A61" s="73"/>
      <c r="B61" s="42"/>
      <c r="C61" s="15" t="s">
        <v>106</v>
      </c>
      <c r="D61" s="34">
        <v>68</v>
      </c>
      <c r="E61" s="34">
        <v>339</v>
      </c>
      <c r="F61" s="52">
        <f t="shared" si="0"/>
        <v>0.20058997050147492</v>
      </c>
      <c r="G61" s="3"/>
      <c r="H61" s="3"/>
    </row>
    <row r="62" spans="1:8" ht="21" customHeight="1" thickBot="1">
      <c r="A62" s="73"/>
      <c r="B62" s="41"/>
      <c r="C62" s="15" t="s">
        <v>107</v>
      </c>
      <c r="D62" s="34">
        <v>33</v>
      </c>
      <c r="E62" s="34">
        <v>200</v>
      </c>
      <c r="F62" s="52">
        <f t="shared" si="0"/>
        <v>0.165</v>
      </c>
      <c r="G62" s="3"/>
      <c r="H62" s="3"/>
    </row>
    <row r="63" spans="1:8" ht="21" customHeight="1" thickBot="1">
      <c r="A63" s="73"/>
      <c r="B63" s="41"/>
      <c r="C63" s="15" t="s">
        <v>108</v>
      </c>
      <c r="D63" s="34">
        <v>60</v>
      </c>
      <c r="E63" s="34">
        <v>319</v>
      </c>
      <c r="F63" s="52">
        <f t="shared" si="0"/>
        <v>0.18808777429467086</v>
      </c>
      <c r="G63" s="3"/>
      <c r="H63" s="3"/>
    </row>
    <row r="64" spans="1:8" ht="21" customHeight="1" thickBot="1">
      <c r="A64" s="73"/>
      <c r="B64" s="41"/>
      <c r="C64" s="15" t="s">
        <v>109</v>
      </c>
      <c r="D64" s="34">
        <v>36</v>
      </c>
      <c r="E64" s="34">
        <v>178</v>
      </c>
      <c r="F64" s="52">
        <f t="shared" si="0"/>
        <v>0.20224719101123595</v>
      </c>
      <c r="G64" s="3"/>
      <c r="H64" s="3"/>
    </row>
    <row r="65" spans="1:8" ht="21" customHeight="1" thickBot="1">
      <c r="A65" s="73"/>
      <c r="B65" s="41"/>
      <c r="C65" s="15" t="s">
        <v>110</v>
      </c>
      <c r="D65" s="34">
        <v>41</v>
      </c>
      <c r="E65" s="34">
        <v>332</v>
      </c>
      <c r="F65" s="52">
        <f t="shared" si="0"/>
        <v>0.12349397590361445</v>
      </c>
      <c r="G65" s="3"/>
      <c r="H65" s="3"/>
    </row>
    <row r="66" spans="1:8" ht="21" customHeight="1" thickBot="1">
      <c r="A66" s="73"/>
      <c r="B66" s="42"/>
      <c r="C66" s="15" t="s">
        <v>111</v>
      </c>
      <c r="D66" s="34">
        <v>44</v>
      </c>
      <c r="E66" s="34">
        <v>485</v>
      </c>
      <c r="F66" s="52">
        <f t="shared" si="0"/>
        <v>0.09072164948453608</v>
      </c>
      <c r="G66" s="3"/>
      <c r="H66" s="3"/>
    </row>
    <row r="67" spans="1:8" ht="21" customHeight="1" thickBot="1">
      <c r="A67" s="73"/>
      <c r="B67" s="41"/>
      <c r="C67" s="15" t="s">
        <v>112</v>
      </c>
      <c r="D67" s="34">
        <v>43</v>
      </c>
      <c r="E67" s="34">
        <v>433</v>
      </c>
      <c r="F67" s="52">
        <f t="shared" si="0"/>
        <v>0.09930715935334873</v>
      </c>
      <c r="G67" s="3"/>
      <c r="H67" s="3"/>
    </row>
    <row r="68" spans="1:8" ht="21" customHeight="1" thickBot="1">
      <c r="A68" s="73"/>
      <c r="B68" s="41"/>
      <c r="C68" s="24" t="s">
        <v>113</v>
      </c>
      <c r="D68" s="37">
        <v>5</v>
      </c>
      <c r="E68" s="37">
        <v>92</v>
      </c>
      <c r="F68" s="57">
        <f aca="true" t="shared" si="1" ref="F68:F104">D68/E68</f>
        <v>0.05434782608695652</v>
      </c>
      <c r="G68" s="3"/>
      <c r="H68" s="3"/>
    </row>
    <row r="69" spans="1:8" ht="21" customHeight="1" thickBot="1">
      <c r="A69" s="73"/>
      <c r="B69" s="43"/>
      <c r="C69" s="16" t="s">
        <v>43</v>
      </c>
      <c r="D69" s="33">
        <v>285</v>
      </c>
      <c r="E69" s="33">
        <v>1125</v>
      </c>
      <c r="F69" s="56">
        <f t="shared" si="1"/>
        <v>0.25333333333333335</v>
      </c>
      <c r="G69" s="3"/>
      <c r="H69" s="3"/>
    </row>
    <row r="70" spans="1:8" ht="21" customHeight="1" thickBot="1">
      <c r="A70" s="73"/>
      <c r="B70" s="41" t="s">
        <v>5</v>
      </c>
      <c r="C70" s="15" t="s">
        <v>45</v>
      </c>
      <c r="D70" s="34">
        <v>76</v>
      </c>
      <c r="E70" s="34">
        <v>267</v>
      </c>
      <c r="F70" s="52">
        <f t="shared" si="1"/>
        <v>0.2846441947565543</v>
      </c>
      <c r="G70" s="3"/>
      <c r="H70" s="3"/>
    </row>
    <row r="71" spans="1:8" ht="21" customHeight="1" thickBot="1">
      <c r="A71" s="73"/>
      <c r="B71" s="42">
        <f>SUM(D69:D73)/SUM(E69:E73)</f>
        <v>0.23509075194468454</v>
      </c>
      <c r="C71" s="15" t="s">
        <v>44</v>
      </c>
      <c r="D71" s="34">
        <v>120</v>
      </c>
      <c r="E71" s="34">
        <v>519</v>
      </c>
      <c r="F71" s="52">
        <f t="shared" si="1"/>
        <v>0.23121387283236994</v>
      </c>
      <c r="G71" s="3"/>
      <c r="H71" s="3"/>
    </row>
    <row r="72" spans="1:8" ht="21" customHeight="1" thickBot="1">
      <c r="A72" s="73"/>
      <c r="B72" s="47"/>
      <c r="C72" s="15" t="s">
        <v>65</v>
      </c>
      <c r="D72" s="34">
        <v>54</v>
      </c>
      <c r="E72" s="34">
        <v>299</v>
      </c>
      <c r="F72" s="52">
        <f t="shared" si="1"/>
        <v>0.1806020066889632</v>
      </c>
      <c r="G72" s="3"/>
      <c r="H72" s="3"/>
    </row>
    <row r="73" spans="1:8" ht="21" customHeight="1" thickBot="1">
      <c r="A73" s="74"/>
      <c r="B73" s="65"/>
      <c r="C73" s="62" t="s">
        <v>115</v>
      </c>
      <c r="D73" s="63">
        <v>9</v>
      </c>
      <c r="E73" s="63">
        <v>104</v>
      </c>
      <c r="F73" s="64">
        <f t="shared" si="1"/>
        <v>0.08653846153846154</v>
      </c>
      <c r="G73" s="3"/>
      <c r="H73" s="3"/>
    </row>
    <row r="74" spans="1:8" ht="21" customHeight="1" thickBot="1" thickTop="1">
      <c r="A74" s="75" t="s">
        <v>117</v>
      </c>
      <c r="B74" s="12"/>
      <c r="C74" s="16" t="s">
        <v>34</v>
      </c>
      <c r="D74" s="33">
        <v>257</v>
      </c>
      <c r="E74" s="33">
        <v>549</v>
      </c>
      <c r="F74" s="56">
        <f t="shared" si="1"/>
        <v>0.4681238615664845</v>
      </c>
      <c r="G74" s="3"/>
      <c r="H74" s="3"/>
    </row>
    <row r="75" spans="1:8" ht="21" customHeight="1" thickBot="1">
      <c r="A75" s="76"/>
      <c r="B75" s="6"/>
      <c r="C75" s="15" t="s">
        <v>14</v>
      </c>
      <c r="D75" s="34">
        <v>182</v>
      </c>
      <c r="E75" s="34">
        <v>431</v>
      </c>
      <c r="F75" s="52">
        <f t="shared" si="1"/>
        <v>0.4222737819025522</v>
      </c>
      <c r="G75" s="3"/>
      <c r="H75" s="3"/>
    </row>
    <row r="76" spans="1:8" ht="21" customHeight="1" thickBot="1">
      <c r="A76" s="76"/>
      <c r="B76" s="12"/>
      <c r="C76" s="15" t="s">
        <v>16</v>
      </c>
      <c r="D76" s="34">
        <v>140</v>
      </c>
      <c r="E76" s="34">
        <v>357</v>
      </c>
      <c r="F76" s="52">
        <f t="shared" si="1"/>
        <v>0.39215686274509803</v>
      </c>
      <c r="G76" s="3"/>
      <c r="H76" s="3"/>
    </row>
    <row r="77" spans="1:8" ht="21" customHeight="1" thickBot="1">
      <c r="A77" s="76"/>
      <c r="B77" s="12" t="s">
        <v>7</v>
      </c>
      <c r="C77" s="15" t="s">
        <v>19</v>
      </c>
      <c r="D77" s="34">
        <v>205</v>
      </c>
      <c r="E77" s="34">
        <v>504</v>
      </c>
      <c r="F77" s="52">
        <f t="shared" si="1"/>
        <v>0.40674603174603174</v>
      </c>
      <c r="G77" s="3"/>
      <c r="H77" s="3"/>
    </row>
    <row r="78" spans="1:8" ht="21" customHeight="1" thickBot="1">
      <c r="A78" s="76"/>
      <c r="B78" s="6">
        <f>SUM(D74:D83)/SUM(E74:E83)</f>
        <v>0.43441381399575885</v>
      </c>
      <c r="C78" s="15" t="s">
        <v>21</v>
      </c>
      <c r="D78" s="34">
        <v>345</v>
      </c>
      <c r="E78" s="34">
        <v>820</v>
      </c>
      <c r="F78" s="52">
        <f t="shared" si="1"/>
        <v>0.42073170731707316</v>
      </c>
      <c r="G78" s="3"/>
      <c r="H78" s="3"/>
    </row>
    <row r="79" spans="1:8" ht="21" customHeight="1" thickBot="1">
      <c r="A79" s="76"/>
      <c r="B79" s="7"/>
      <c r="C79" s="15" t="s">
        <v>15</v>
      </c>
      <c r="D79" s="34">
        <v>208</v>
      </c>
      <c r="E79" s="34">
        <v>375</v>
      </c>
      <c r="F79" s="52">
        <f t="shared" si="1"/>
        <v>0.5546666666666666</v>
      </c>
      <c r="G79" s="3"/>
      <c r="H79" s="3"/>
    </row>
    <row r="80" spans="1:8" ht="21" customHeight="1" thickBot="1">
      <c r="A80" s="76"/>
      <c r="B80" s="12"/>
      <c r="C80" s="15" t="s">
        <v>31</v>
      </c>
      <c r="D80" s="34">
        <v>552</v>
      </c>
      <c r="E80" s="34">
        <v>1363</v>
      </c>
      <c r="F80" s="52">
        <f t="shared" si="1"/>
        <v>0.40498899486427</v>
      </c>
      <c r="G80" s="3"/>
      <c r="H80" s="3"/>
    </row>
    <row r="81" spans="1:8" ht="21" customHeight="1" thickBot="1">
      <c r="A81" s="76"/>
      <c r="B81" s="12"/>
      <c r="C81" s="15" t="s">
        <v>20</v>
      </c>
      <c r="D81" s="34">
        <v>498</v>
      </c>
      <c r="E81" s="34">
        <v>1176</v>
      </c>
      <c r="F81" s="52">
        <f t="shared" si="1"/>
        <v>0.42346938775510207</v>
      </c>
      <c r="G81" s="3"/>
      <c r="H81" s="3"/>
    </row>
    <row r="82" spans="1:8" ht="21" customHeight="1" thickBot="1">
      <c r="A82" s="76"/>
      <c r="B82" s="12"/>
      <c r="C82" s="15" t="s">
        <v>30</v>
      </c>
      <c r="D82" s="34">
        <v>226</v>
      </c>
      <c r="E82" s="34">
        <v>477</v>
      </c>
      <c r="F82" s="52">
        <f t="shared" si="1"/>
        <v>0.47379454926624737</v>
      </c>
      <c r="G82" s="3"/>
      <c r="H82" s="3"/>
    </row>
    <row r="83" spans="1:8" ht="21" customHeight="1" thickBot="1">
      <c r="A83" s="76"/>
      <c r="B83" s="12"/>
      <c r="C83" s="24" t="s">
        <v>95</v>
      </c>
      <c r="D83" s="37">
        <v>255</v>
      </c>
      <c r="E83" s="37">
        <v>550</v>
      </c>
      <c r="F83" s="57">
        <f t="shared" si="1"/>
        <v>0.4636363636363636</v>
      </c>
      <c r="G83" s="3"/>
      <c r="H83" s="3"/>
    </row>
    <row r="84" spans="1:8" ht="21" customHeight="1" thickBot="1">
      <c r="A84" s="76"/>
      <c r="B84" s="10"/>
      <c r="C84" s="16" t="s">
        <v>59</v>
      </c>
      <c r="D84" s="33">
        <v>272</v>
      </c>
      <c r="E84" s="33">
        <v>490</v>
      </c>
      <c r="F84" s="56">
        <f t="shared" si="1"/>
        <v>0.5551020408163265</v>
      </c>
      <c r="G84" s="3"/>
      <c r="H84" s="3"/>
    </row>
    <row r="85" spans="1:8" ht="21" customHeight="1" thickBot="1">
      <c r="A85" s="76"/>
      <c r="B85" s="6"/>
      <c r="C85" s="15" t="s">
        <v>23</v>
      </c>
      <c r="D85" s="34">
        <v>81</v>
      </c>
      <c r="E85" s="34">
        <v>276</v>
      </c>
      <c r="F85" s="52">
        <f t="shared" si="1"/>
        <v>0.29347826086956524</v>
      </c>
      <c r="G85" s="3"/>
      <c r="H85" s="3"/>
    </row>
    <row r="86" spans="1:8" ht="21" customHeight="1" thickBot="1">
      <c r="A86" s="76"/>
      <c r="B86" s="12"/>
      <c r="C86" s="15" t="s">
        <v>86</v>
      </c>
      <c r="D86" s="34">
        <v>248</v>
      </c>
      <c r="E86" s="34">
        <v>576</v>
      </c>
      <c r="F86" s="52">
        <f t="shared" si="1"/>
        <v>0.4305555555555556</v>
      </c>
      <c r="G86" s="3"/>
      <c r="H86" s="3"/>
    </row>
    <row r="87" spans="1:8" ht="21" customHeight="1" thickBot="1">
      <c r="A87" s="76"/>
      <c r="B87" s="12" t="s">
        <v>9</v>
      </c>
      <c r="C87" s="15" t="s">
        <v>62</v>
      </c>
      <c r="D87" s="34">
        <v>761</v>
      </c>
      <c r="E87" s="34">
        <v>1469</v>
      </c>
      <c r="F87" s="52">
        <f t="shared" si="1"/>
        <v>0.5180394826412525</v>
      </c>
      <c r="G87" s="3"/>
      <c r="H87" s="3"/>
    </row>
    <row r="88" spans="1:8" ht="21" customHeight="1" thickBot="1">
      <c r="A88" s="76"/>
      <c r="B88" s="6">
        <f>SUM(D84:D92)/SUM(E84:E92)</f>
        <v>0.4669745031118249</v>
      </c>
      <c r="C88" s="15" t="s">
        <v>22</v>
      </c>
      <c r="D88" s="34">
        <v>175</v>
      </c>
      <c r="E88" s="34">
        <v>444</v>
      </c>
      <c r="F88" s="52">
        <f t="shared" si="1"/>
        <v>0.39414414414414417</v>
      </c>
      <c r="G88" s="3"/>
      <c r="H88" s="3"/>
    </row>
    <row r="89" spans="1:8" ht="21" customHeight="1" thickBot="1">
      <c r="A89" s="76"/>
      <c r="B89" s="7"/>
      <c r="C89" s="15" t="s">
        <v>13</v>
      </c>
      <c r="D89" s="34">
        <v>56</v>
      </c>
      <c r="E89" s="34">
        <v>158</v>
      </c>
      <c r="F89" s="52">
        <f t="shared" si="1"/>
        <v>0.35443037974683544</v>
      </c>
      <c r="G89" s="3"/>
      <c r="H89" s="3"/>
    </row>
    <row r="90" spans="1:8" ht="21" customHeight="1" thickBot="1">
      <c r="A90" s="76"/>
      <c r="B90" s="12"/>
      <c r="C90" s="15" t="s">
        <v>26</v>
      </c>
      <c r="D90" s="34">
        <v>98</v>
      </c>
      <c r="E90" s="34">
        <v>317</v>
      </c>
      <c r="F90" s="52">
        <f t="shared" si="1"/>
        <v>0.30914826498422715</v>
      </c>
      <c r="G90" s="3"/>
      <c r="H90" s="3"/>
    </row>
    <row r="91" spans="1:8" ht="21" customHeight="1" thickBot="1">
      <c r="A91" s="76"/>
      <c r="B91" s="12"/>
      <c r="C91" s="15" t="s">
        <v>28</v>
      </c>
      <c r="D91" s="34">
        <v>320</v>
      </c>
      <c r="E91" s="34">
        <v>649</v>
      </c>
      <c r="F91" s="52">
        <f t="shared" si="1"/>
        <v>0.4930662557781202</v>
      </c>
      <c r="G91" s="3"/>
      <c r="H91" s="3"/>
    </row>
    <row r="92" spans="1:8" ht="21" customHeight="1" thickBot="1">
      <c r="A92" s="76"/>
      <c r="B92" s="13"/>
      <c r="C92" s="24" t="s">
        <v>17</v>
      </c>
      <c r="D92" s="37">
        <v>315</v>
      </c>
      <c r="E92" s="37">
        <v>602</v>
      </c>
      <c r="F92" s="57">
        <f t="shared" si="1"/>
        <v>0.5232558139534884</v>
      </c>
      <c r="G92" s="3"/>
      <c r="H92" s="3"/>
    </row>
    <row r="93" spans="1:8" ht="21" customHeight="1" thickBot="1">
      <c r="A93" s="76"/>
      <c r="B93" s="12"/>
      <c r="C93" s="16" t="s">
        <v>78</v>
      </c>
      <c r="D93" s="33">
        <v>735</v>
      </c>
      <c r="E93" s="33">
        <v>1544</v>
      </c>
      <c r="F93" s="56">
        <f t="shared" si="1"/>
        <v>0.47603626943005184</v>
      </c>
      <c r="G93" s="3"/>
      <c r="H93" s="3"/>
    </row>
    <row r="94" spans="1:8" ht="21" customHeight="1" thickBot="1">
      <c r="A94" s="76"/>
      <c r="B94" s="6" t="s">
        <v>8</v>
      </c>
      <c r="C94" s="15" t="s">
        <v>25</v>
      </c>
      <c r="D94" s="34">
        <v>150</v>
      </c>
      <c r="E94" s="34">
        <v>349</v>
      </c>
      <c r="F94" s="52">
        <f t="shared" si="1"/>
        <v>0.4297994269340974</v>
      </c>
      <c r="G94" s="3"/>
      <c r="H94" s="3"/>
    </row>
    <row r="95" spans="1:8" ht="21" customHeight="1" thickBot="1">
      <c r="A95" s="76"/>
      <c r="B95" s="6">
        <f>SUM(D93:D97)/SUM(E93:E97)</f>
        <v>0.40426997245179064</v>
      </c>
      <c r="C95" s="15" t="s">
        <v>90</v>
      </c>
      <c r="D95" s="34">
        <v>109</v>
      </c>
      <c r="E95" s="34">
        <v>277</v>
      </c>
      <c r="F95" s="52">
        <f t="shared" si="1"/>
        <v>0.3935018050541516</v>
      </c>
      <c r="G95" s="3"/>
      <c r="H95" s="3"/>
    </row>
    <row r="96" spans="1:8" ht="21" customHeight="1" thickBot="1">
      <c r="A96" s="76"/>
      <c r="B96" s="7"/>
      <c r="C96" s="15" t="s">
        <v>58</v>
      </c>
      <c r="D96" s="34">
        <v>230</v>
      </c>
      <c r="E96" s="34">
        <v>669</v>
      </c>
      <c r="F96" s="52">
        <f t="shared" si="1"/>
        <v>0.34379671150971597</v>
      </c>
      <c r="G96" s="3"/>
      <c r="H96" s="3"/>
    </row>
    <row r="97" spans="1:8" ht="21" customHeight="1" thickBot="1">
      <c r="A97" s="76"/>
      <c r="B97" s="12"/>
      <c r="C97" s="24" t="s">
        <v>77</v>
      </c>
      <c r="D97" s="37">
        <v>1124</v>
      </c>
      <c r="E97" s="37">
        <v>2969</v>
      </c>
      <c r="F97" s="57">
        <f t="shared" si="1"/>
        <v>0.3785786460087572</v>
      </c>
      <c r="G97" s="3"/>
      <c r="H97" s="3"/>
    </row>
    <row r="98" spans="1:8" ht="21" customHeight="1" thickBot="1">
      <c r="A98" s="76"/>
      <c r="B98" s="10"/>
      <c r="C98" s="16" t="s">
        <v>29</v>
      </c>
      <c r="D98" s="33">
        <v>208</v>
      </c>
      <c r="E98" s="33">
        <v>499</v>
      </c>
      <c r="F98" s="56">
        <f t="shared" si="1"/>
        <v>0.4168336673346693</v>
      </c>
      <c r="G98" s="3"/>
      <c r="H98" s="3"/>
    </row>
    <row r="99" spans="1:8" ht="21" customHeight="1" thickBot="1">
      <c r="A99" s="76"/>
      <c r="B99" s="6" t="s">
        <v>10</v>
      </c>
      <c r="C99" s="15" t="s">
        <v>32</v>
      </c>
      <c r="D99" s="34">
        <v>89</v>
      </c>
      <c r="E99" s="34">
        <v>267</v>
      </c>
      <c r="F99" s="52">
        <f t="shared" si="1"/>
        <v>0.3333333333333333</v>
      </c>
      <c r="G99" s="3"/>
      <c r="H99" s="3"/>
    </row>
    <row r="100" spans="1:8" ht="21" customHeight="1" thickBot="1">
      <c r="A100" s="76"/>
      <c r="B100" s="6">
        <f>SUM(D98:D102)/SUM(E98:E102)</f>
        <v>0.3992380952380952</v>
      </c>
      <c r="C100" s="15" t="s">
        <v>27</v>
      </c>
      <c r="D100" s="34">
        <v>223</v>
      </c>
      <c r="E100" s="34">
        <v>641</v>
      </c>
      <c r="F100" s="52">
        <f t="shared" si="1"/>
        <v>0.34789391575663026</v>
      </c>
      <c r="G100" s="3"/>
      <c r="H100" s="3"/>
    </row>
    <row r="101" spans="1:8" ht="21" customHeight="1" thickBot="1">
      <c r="A101" s="76"/>
      <c r="B101" s="7"/>
      <c r="C101" s="15" t="s">
        <v>67</v>
      </c>
      <c r="D101" s="34">
        <v>514</v>
      </c>
      <c r="E101" s="34">
        <v>1173</v>
      </c>
      <c r="F101" s="52">
        <f t="shared" si="1"/>
        <v>0.4381926683716965</v>
      </c>
      <c r="G101" s="3"/>
      <c r="H101" s="3"/>
    </row>
    <row r="102" spans="1:8" ht="21" customHeight="1" thickBot="1">
      <c r="A102" s="76"/>
      <c r="B102" s="13"/>
      <c r="C102" s="24" t="s">
        <v>24</v>
      </c>
      <c r="D102" s="37">
        <v>14</v>
      </c>
      <c r="E102" s="37">
        <v>45</v>
      </c>
      <c r="F102" s="57">
        <f t="shared" si="1"/>
        <v>0.3111111111111111</v>
      </c>
      <c r="G102" s="3"/>
      <c r="H102" s="3"/>
    </row>
    <row r="103" spans="1:9" ht="21" customHeight="1" thickBot="1">
      <c r="A103" s="77" t="s">
        <v>130</v>
      </c>
      <c r="B103" s="78"/>
      <c r="C103" s="29"/>
      <c r="D103" s="38">
        <f>SUM(D3:D73)</f>
        <v>12155</v>
      </c>
      <c r="E103" s="38">
        <f>SUM(E3:E73)</f>
        <v>47364</v>
      </c>
      <c r="F103" s="58">
        <f>D103/E103</f>
        <v>0.2566295076429356</v>
      </c>
      <c r="G103" s="3"/>
      <c r="H103" s="3"/>
      <c r="I103" s="3"/>
    </row>
    <row r="104" spans="1:8" ht="21" customHeight="1" thickBot="1">
      <c r="A104" s="77" t="s">
        <v>129</v>
      </c>
      <c r="B104" s="78"/>
      <c r="C104" s="29"/>
      <c r="D104" s="38">
        <f>SUM(D74:D102)</f>
        <v>8590</v>
      </c>
      <c r="E104" s="38">
        <f>SUM(E74:E102)</f>
        <v>20016</v>
      </c>
      <c r="F104" s="58">
        <f t="shared" si="1"/>
        <v>0.4291566746602718</v>
      </c>
      <c r="G104" s="32"/>
      <c r="H104" s="32"/>
    </row>
    <row r="105" spans="1:6" s="3" customFormat="1" ht="21" customHeight="1" thickBot="1">
      <c r="A105" s="79" t="s">
        <v>120</v>
      </c>
      <c r="B105" s="81"/>
      <c r="C105" s="66"/>
      <c r="D105" s="60">
        <f>D103+D104</f>
        <v>20745</v>
      </c>
      <c r="E105" s="60">
        <f>E103+E104</f>
        <v>67380</v>
      </c>
      <c r="F105" s="67">
        <f>D105/E105</f>
        <v>0.3078806767586821</v>
      </c>
    </row>
    <row r="106" ht="13.5">
      <c r="F106" s="53" t="s">
        <v>126</v>
      </c>
    </row>
  </sheetData>
  <sheetProtection/>
  <mergeCells count="5">
    <mergeCell ref="A3:A73"/>
    <mergeCell ref="A74:A102"/>
    <mergeCell ref="A105:B105"/>
    <mergeCell ref="A104:B104"/>
    <mergeCell ref="A103:B103"/>
  </mergeCells>
  <printOptions/>
  <pageMargins left="1.21" right="0.7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75390625" style="2" customWidth="1"/>
    <col min="2" max="2" width="14.75390625" style="2" customWidth="1"/>
    <col min="3" max="3" width="17.75390625" style="2" customWidth="1"/>
    <col min="4" max="6" width="15.625" style="2" customWidth="1"/>
    <col min="7" max="7" width="15.75390625" style="2" customWidth="1"/>
    <col min="8" max="8" width="12.625" style="2" customWidth="1"/>
    <col min="9" max="9" width="13.875" style="2" customWidth="1"/>
    <col min="10" max="15" width="12.625" style="2" customWidth="1"/>
    <col min="16" max="16" width="8.625" style="2" customWidth="1"/>
    <col min="17" max="16384" width="9.00390625" style="2" customWidth="1"/>
  </cols>
  <sheetData>
    <row r="1" spans="1:17" ht="21.75" thickBot="1">
      <c r="A1" s="39" t="s">
        <v>121</v>
      </c>
      <c r="C1" s="39"/>
      <c r="D1" s="39"/>
      <c r="E1" s="39"/>
      <c r="F1" s="39"/>
      <c r="G1" s="39"/>
      <c r="H1" s="1"/>
      <c r="I1" s="1"/>
      <c r="Q1" s="3"/>
    </row>
    <row r="2" spans="1:14" ht="21" customHeight="1" thickBot="1">
      <c r="A2" s="49" t="s">
        <v>119</v>
      </c>
      <c r="B2" s="40" t="s">
        <v>11</v>
      </c>
      <c r="C2" s="50" t="s">
        <v>96</v>
      </c>
      <c r="D2" s="50" t="s">
        <v>97</v>
      </c>
      <c r="E2" s="50" t="s">
        <v>98</v>
      </c>
      <c r="F2" s="51" t="s">
        <v>99</v>
      </c>
      <c r="G2" s="3"/>
      <c r="N2" s="3"/>
    </row>
    <row r="3" spans="1:7" ht="21" customHeight="1" thickBot="1">
      <c r="A3" s="73" t="s">
        <v>118</v>
      </c>
      <c r="B3" s="41" t="s">
        <v>0</v>
      </c>
      <c r="C3" s="15" t="s">
        <v>38</v>
      </c>
      <c r="D3" s="34">
        <v>347</v>
      </c>
      <c r="E3" s="34">
        <v>927</v>
      </c>
      <c r="F3" s="52">
        <f>D3/E3</f>
        <v>0.3743257820927724</v>
      </c>
      <c r="G3" s="3"/>
    </row>
    <row r="4" spans="1:8" ht="21" customHeight="1" thickBot="1">
      <c r="A4" s="73"/>
      <c r="B4" s="42">
        <f>SUM(D3:D4)/SUM(E3:E4)</f>
        <v>0.3776387802971071</v>
      </c>
      <c r="C4" s="24" t="s">
        <v>80</v>
      </c>
      <c r="D4" s="37">
        <v>136</v>
      </c>
      <c r="E4" s="37">
        <v>352</v>
      </c>
      <c r="F4" s="57">
        <f aca="true" t="shared" si="0" ref="F4:F67">D4/E4</f>
        <v>0.38636363636363635</v>
      </c>
      <c r="G4" s="3"/>
      <c r="H4" s="3"/>
    </row>
    <row r="5" spans="1:8" ht="21" customHeight="1" thickBot="1">
      <c r="A5" s="73"/>
      <c r="B5" s="43"/>
      <c r="C5" s="16" t="s">
        <v>63</v>
      </c>
      <c r="D5" s="33">
        <v>274</v>
      </c>
      <c r="E5" s="33">
        <v>820</v>
      </c>
      <c r="F5" s="56">
        <f t="shared" si="0"/>
        <v>0.33414634146341465</v>
      </c>
      <c r="G5" s="3"/>
      <c r="H5" s="3"/>
    </row>
    <row r="6" spans="1:8" ht="21" customHeight="1" thickBot="1">
      <c r="A6" s="73"/>
      <c r="B6" s="44"/>
      <c r="C6" s="15" t="s">
        <v>72</v>
      </c>
      <c r="D6" s="34">
        <v>328</v>
      </c>
      <c r="E6" s="34">
        <v>968</v>
      </c>
      <c r="F6" s="52">
        <f t="shared" si="0"/>
        <v>0.33884297520661155</v>
      </c>
      <c r="G6" s="3"/>
      <c r="H6" s="3"/>
    </row>
    <row r="7" spans="1:8" ht="21" customHeight="1" thickBot="1">
      <c r="A7" s="73"/>
      <c r="B7" s="41" t="s">
        <v>1</v>
      </c>
      <c r="C7" s="15" t="s">
        <v>92</v>
      </c>
      <c r="D7" s="34">
        <v>76</v>
      </c>
      <c r="E7" s="34">
        <v>263</v>
      </c>
      <c r="F7" s="52">
        <f t="shared" si="0"/>
        <v>0.2889733840304182</v>
      </c>
      <c r="G7" s="3"/>
      <c r="H7" s="3"/>
    </row>
    <row r="8" spans="1:14" ht="21" customHeight="1" thickBot="1">
      <c r="A8" s="73"/>
      <c r="B8" s="42">
        <f>SUM(D5:D10)/SUM(E5:E10)</f>
        <v>0.3273833671399594</v>
      </c>
      <c r="C8" s="15" t="s">
        <v>56</v>
      </c>
      <c r="D8" s="34">
        <v>50</v>
      </c>
      <c r="E8" s="34">
        <v>164</v>
      </c>
      <c r="F8" s="52">
        <f t="shared" si="0"/>
        <v>0.3048780487804878</v>
      </c>
      <c r="G8" s="3"/>
      <c r="H8" s="3"/>
      <c r="N8" s="3"/>
    </row>
    <row r="9" spans="1:14" ht="21" customHeight="1" thickBot="1">
      <c r="A9" s="73"/>
      <c r="B9" s="41"/>
      <c r="C9" s="15" t="s">
        <v>87</v>
      </c>
      <c r="D9" s="34">
        <v>49</v>
      </c>
      <c r="E9" s="34">
        <v>159</v>
      </c>
      <c r="F9" s="52">
        <f t="shared" si="0"/>
        <v>0.3081761006289308</v>
      </c>
      <c r="G9" s="3"/>
      <c r="H9" s="3"/>
      <c r="N9" s="3"/>
    </row>
    <row r="10" spans="1:8" ht="21" customHeight="1" thickBot="1">
      <c r="A10" s="73"/>
      <c r="B10" s="45"/>
      <c r="C10" s="24" t="s">
        <v>46</v>
      </c>
      <c r="D10" s="37">
        <v>30</v>
      </c>
      <c r="E10" s="37">
        <v>91</v>
      </c>
      <c r="F10" s="57">
        <f t="shared" si="0"/>
        <v>0.32967032967032966</v>
      </c>
      <c r="G10" s="3"/>
      <c r="H10" s="3"/>
    </row>
    <row r="11" spans="1:14" ht="21" customHeight="1" thickBot="1">
      <c r="A11" s="73"/>
      <c r="B11" s="46"/>
      <c r="C11" s="16" t="s">
        <v>49</v>
      </c>
      <c r="D11" s="33">
        <v>225</v>
      </c>
      <c r="E11" s="33">
        <v>566</v>
      </c>
      <c r="F11" s="56">
        <f t="shared" si="0"/>
        <v>0.39752650176678445</v>
      </c>
      <c r="G11" s="3"/>
      <c r="H11" s="3"/>
      <c r="N11" s="3"/>
    </row>
    <row r="12" spans="1:8" ht="21" customHeight="1" thickBot="1">
      <c r="A12" s="73"/>
      <c r="B12" s="41" t="s">
        <v>4</v>
      </c>
      <c r="C12" s="15" t="s">
        <v>40</v>
      </c>
      <c r="D12" s="34">
        <v>227</v>
      </c>
      <c r="E12" s="34">
        <v>745</v>
      </c>
      <c r="F12" s="52">
        <f t="shared" si="0"/>
        <v>0.3046979865771812</v>
      </c>
      <c r="G12" s="3"/>
      <c r="H12" s="3"/>
    </row>
    <row r="13" spans="1:8" ht="21" customHeight="1" thickBot="1">
      <c r="A13" s="73"/>
      <c r="B13" s="42">
        <f>SUM(D11:D15)/SUM(E11:E15)</f>
        <v>0.2942984907769704</v>
      </c>
      <c r="C13" s="15" t="s">
        <v>52</v>
      </c>
      <c r="D13" s="34">
        <v>156</v>
      </c>
      <c r="E13" s="34">
        <v>729</v>
      </c>
      <c r="F13" s="52">
        <f t="shared" si="0"/>
        <v>0.2139917695473251</v>
      </c>
      <c r="G13" s="3"/>
      <c r="H13" s="3"/>
    </row>
    <row r="14" spans="1:8" ht="21" customHeight="1" thickBot="1">
      <c r="A14" s="73"/>
      <c r="B14" s="41"/>
      <c r="C14" s="15" t="s">
        <v>50</v>
      </c>
      <c r="D14" s="34">
        <v>112</v>
      </c>
      <c r="E14" s="34">
        <v>312</v>
      </c>
      <c r="F14" s="52">
        <f t="shared" si="0"/>
        <v>0.358974358974359</v>
      </c>
      <c r="G14" s="3"/>
      <c r="H14" s="3"/>
    </row>
    <row r="15" spans="1:8" ht="21" customHeight="1" thickBot="1">
      <c r="A15" s="73"/>
      <c r="B15" s="45"/>
      <c r="C15" s="24" t="s">
        <v>54</v>
      </c>
      <c r="D15" s="37">
        <v>333</v>
      </c>
      <c r="E15" s="37">
        <v>1226</v>
      </c>
      <c r="F15" s="57">
        <f t="shared" si="0"/>
        <v>0.27161500815660683</v>
      </c>
      <c r="G15" s="3"/>
      <c r="H15" s="3"/>
    </row>
    <row r="16" spans="1:8" ht="21" customHeight="1" thickBot="1">
      <c r="A16" s="73"/>
      <c r="B16" s="42"/>
      <c r="C16" s="16" t="s">
        <v>37</v>
      </c>
      <c r="D16" s="33">
        <v>116</v>
      </c>
      <c r="E16" s="33">
        <v>455</v>
      </c>
      <c r="F16" s="56">
        <f t="shared" si="0"/>
        <v>0.2549450549450549</v>
      </c>
      <c r="G16" s="3"/>
      <c r="H16" s="3"/>
    </row>
    <row r="17" spans="1:8" ht="21" customHeight="1" thickBot="1">
      <c r="A17" s="73"/>
      <c r="B17" s="41"/>
      <c r="C17" s="15" t="s">
        <v>71</v>
      </c>
      <c r="D17" s="34">
        <v>259</v>
      </c>
      <c r="E17" s="34">
        <v>890</v>
      </c>
      <c r="F17" s="52">
        <f t="shared" si="0"/>
        <v>0.2910112359550562</v>
      </c>
      <c r="G17" s="3"/>
      <c r="H17" s="3"/>
    </row>
    <row r="18" spans="1:8" ht="21" customHeight="1" thickBot="1">
      <c r="A18" s="73"/>
      <c r="B18" s="41"/>
      <c r="C18" s="15" t="s">
        <v>51</v>
      </c>
      <c r="D18" s="34">
        <v>248</v>
      </c>
      <c r="E18" s="34">
        <v>882</v>
      </c>
      <c r="F18" s="52">
        <f t="shared" si="0"/>
        <v>0.2811791383219955</v>
      </c>
      <c r="G18" s="3"/>
      <c r="H18" s="3"/>
    </row>
    <row r="19" spans="1:8" ht="21" customHeight="1" thickBot="1">
      <c r="A19" s="73"/>
      <c r="B19" s="41"/>
      <c r="C19" s="15" t="s">
        <v>60</v>
      </c>
      <c r="D19" s="34">
        <v>95</v>
      </c>
      <c r="E19" s="34">
        <v>320</v>
      </c>
      <c r="F19" s="52">
        <f t="shared" si="0"/>
        <v>0.296875</v>
      </c>
      <c r="G19" s="3"/>
      <c r="H19" s="3"/>
    </row>
    <row r="20" spans="1:8" ht="21" customHeight="1" thickBot="1">
      <c r="A20" s="73"/>
      <c r="B20" s="41" t="s">
        <v>2</v>
      </c>
      <c r="C20" s="15" t="s">
        <v>64</v>
      </c>
      <c r="D20" s="34">
        <v>28</v>
      </c>
      <c r="E20" s="34">
        <v>62</v>
      </c>
      <c r="F20" s="52">
        <f t="shared" si="0"/>
        <v>0.45161290322580644</v>
      </c>
      <c r="G20" s="3"/>
      <c r="H20" s="3"/>
    </row>
    <row r="21" spans="1:8" ht="21" customHeight="1" thickBot="1">
      <c r="A21" s="73"/>
      <c r="B21" s="42">
        <f>SUM(D16:D27)/SUM(E16:E27)</f>
        <v>0.26510681586978635</v>
      </c>
      <c r="C21" s="15" t="s">
        <v>79</v>
      </c>
      <c r="D21" s="34">
        <v>147</v>
      </c>
      <c r="E21" s="34">
        <v>694</v>
      </c>
      <c r="F21" s="52">
        <f t="shared" si="0"/>
        <v>0.21181556195965417</v>
      </c>
      <c r="G21" s="3"/>
      <c r="H21" s="3"/>
    </row>
    <row r="22" spans="1:8" ht="21" customHeight="1" thickBot="1">
      <c r="A22" s="73"/>
      <c r="B22" s="47"/>
      <c r="C22" s="15" t="s">
        <v>66</v>
      </c>
      <c r="D22" s="34">
        <v>85</v>
      </c>
      <c r="E22" s="34">
        <v>240</v>
      </c>
      <c r="F22" s="52">
        <f t="shared" si="0"/>
        <v>0.3541666666666667</v>
      </c>
      <c r="G22" s="3"/>
      <c r="H22" s="3"/>
    </row>
    <row r="23" spans="1:8" ht="21" customHeight="1" thickBot="1">
      <c r="A23" s="73"/>
      <c r="B23" s="41"/>
      <c r="C23" s="15" t="s">
        <v>61</v>
      </c>
      <c r="D23" s="34">
        <v>99</v>
      </c>
      <c r="E23" s="34">
        <v>332</v>
      </c>
      <c r="F23" s="52">
        <f t="shared" si="0"/>
        <v>0.29819277108433734</v>
      </c>
      <c r="G23" s="3"/>
      <c r="H23" s="3"/>
    </row>
    <row r="24" spans="1:8" ht="21" customHeight="1" thickBot="1">
      <c r="A24" s="73"/>
      <c r="B24" s="41"/>
      <c r="C24" s="15" t="s">
        <v>100</v>
      </c>
      <c r="D24" s="34">
        <v>190</v>
      </c>
      <c r="E24" s="34">
        <v>893</v>
      </c>
      <c r="F24" s="52">
        <f t="shared" si="0"/>
        <v>0.2127659574468085</v>
      </c>
      <c r="G24" s="3"/>
      <c r="H24" s="3"/>
    </row>
    <row r="25" spans="1:8" ht="21" customHeight="1" thickBot="1">
      <c r="A25" s="73"/>
      <c r="B25" s="41"/>
      <c r="C25" s="15" t="s">
        <v>18</v>
      </c>
      <c r="D25" s="34">
        <v>2</v>
      </c>
      <c r="E25" s="34">
        <v>6</v>
      </c>
      <c r="F25" s="52">
        <f t="shared" si="0"/>
        <v>0.3333333333333333</v>
      </c>
      <c r="G25" s="3"/>
      <c r="H25" s="3"/>
    </row>
    <row r="26" spans="1:15" ht="21" customHeight="1" thickBot="1">
      <c r="A26" s="73"/>
      <c r="B26" s="41"/>
      <c r="C26" s="15" t="s">
        <v>68</v>
      </c>
      <c r="D26" s="34">
        <v>34</v>
      </c>
      <c r="E26" s="34">
        <v>138</v>
      </c>
      <c r="F26" s="52">
        <f t="shared" si="0"/>
        <v>0.2463768115942029</v>
      </c>
      <c r="G26" s="3"/>
      <c r="H26" s="3"/>
      <c r="O26" s="8"/>
    </row>
    <row r="27" spans="1:15" ht="21" customHeight="1" thickBot="1">
      <c r="A27" s="73"/>
      <c r="B27" s="41"/>
      <c r="C27" s="24" t="s">
        <v>12</v>
      </c>
      <c r="D27" s="37">
        <v>0</v>
      </c>
      <c r="E27" s="37">
        <v>3</v>
      </c>
      <c r="F27" s="57">
        <f t="shared" si="0"/>
        <v>0</v>
      </c>
      <c r="G27" s="3"/>
      <c r="H27" s="3"/>
      <c r="O27" s="3"/>
    </row>
    <row r="28" spans="1:8" ht="21" customHeight="1" thickBot="1">
      <c r="A28" s="73"/>
      <c r="B28" s="46"/>
      <c r="C28" s="16" t="s">
        <v>35</v>
      </c>
      <c r="D28" s="33">
        <v>2021</v>
      </c>
      <c r="E28" s="33">
        <v>7839</v>
      </c>
      <c r="F28" s="56">
        <f t="shared" si="0"/>
        <v>0.2578134966194668</v>
      </c>
      <c r="G28" s="3"/>
      <c r="H28" s="3"/>
    </row>
    <row r="29" spans="1:8" ht="21" customHeight="1" thickBot="1">
      <c r="A29" s="73"/>
      <c r="B29" s="41" t="s">
        <v>6</v>
      </c>
      <c r="C29" s="15" t="s">
        <v>114</v>
      </c>
      <c r="D29" s="34">
        <v>40</v>
      </c>
      <c r="E29" s="34">
        <v>232</v>
      </c>
      <c r="F29" s="52">
        <f t="shared" si="0"/>
        <v>0.1724137931034483</v>
      </c>
      <c r="G29" s="3"/>
      <c r="H29" s="3"/>
    </row>
    <row r="30" spans="1:8" ht="21" customHeight="1" thickBot="1">
      <c r="A30" s="73"/>
      <c r="B30" s="42">
        <f>SUM(D28:D33)/SUM(E28:E33)</f>
        <v>0.2427930813581038</v>
      </c>
      <c r="C30" s="15" t="s">
        <v>36</v>
      </c>
      <c r="D30" s="34">
        <v>311</v>
      </c>
      <c r="E30" s="34">
        <v>1284</v>
      </c>
      <c r="F30" s="52">
        <f t="shared" si="0"/>
        <v>0.24221183800623053</v>
      </c>
      <c r="G30" s="3"/>
      <c r="H30" s="3"/>
    </row>
    <row r="31" spans="1:8" ht="21" customHeight="1" thickBot="1">
      <c r="A31" s="73"/>
      <c r="B31" s="42"/>
      <c r="C31" s="15" t="s">
        <v>85</v>
      </c>
      <c r="D31" s="34">
        <v>157</v>
      </c>
      <c r="E31" s="34">
        <v>633</v>
      </c>
      <c r="F31" s="52">
        <f t="shared" si="0"/>
        <v>0.2480252764612954</v>
      </c>
      <c r="G31" s="3"/>
      <c r="H31" s="3"/>
    </row>
    <row r="32" spans="1:8" ht="21" customHeight="1" thickBot="1">
      <c r="A32" s="73"/>
      <c r="B32" s="41"/>
      <c r="C32" s="15" t="s">
        <v>57</v>
      </c>
      <c r="D32" s="34">
        <v>42</v>
      </c>
      <c r="E32" s="34">
        <v>520</v>
      </c>
      <c r="F32" s="52">
        <f t="shared" si="0"/>
        <v>0.08076923076923077</v>
      </c>
      <c r="G32" s="3"/>
      <c r="H32" s="3"/>
    </row>
    <row r="33" spans="1:8" ht="21" customHeight="1" thickBot="1">
      <c r="A33" s="73"/>
      <c r="B33" s="48"/>
      <c r="C33" s="24" t="s">
        <v>73</v>
      </c>
      <c r="D33" s="37">
        <v>82</v>
      </c>
      <c r="E33" s="37">
        <v>419</v>
      </c>
      <c r="F33" s="57">
        <f t="shared" si="0"/>
        <v>0.1957040572792363</v>
      </c>
      <c r="G33" s="3"/>
      <c r="H33" s="3"/>
    </row>
    <row r="34" spans="1:8" ht="21" customHeight="1" thickBot="1">
      <c r="A34" s="73"/>
      <c r="B34" s="41"/>
      <c r="C34" s="16" t="s">
        <v>53</v>
      </c>
      <c r="D34" s="33">
        <v>148</v>
      </c>
      <c r="E34" s="33">
        <v>571</v>
      </c>
      <c r="F34" s="56">
        <f t="shared" si="0"/>
        <v>0.2591943957968476</v>
      </c>
      <c r="G34" s="3"/>
      <c r="H34" s="3"/>
    </row>
    <row r="35" spans="1:8" ht="21" customHeight="1" thickBot="1">
      <c r="A35" s="73"/>
      <c r="B35" s="42" t="s">
        <v>116</v>
      </c>
      <c r="C35" s="15" t="s">
        <v>76</v>
      </c>
      <c r="D35" s="34">
        <v>21</v>
      </c>
      <c r="E35" s="34">
        <v>510</v>
      </c>
      <c r="F35" s="52">
        <f t="shared" si="0"/>
        <v>0.041176470588235294</v>
      </c>
      <c r="G35" s="3"/>
      <c r="H35" s="3"/>
    </row>
    <row r="36" spans="1:8" ht="21" customHeight="1" thickBot="1">
      <c r="A36" s="73"/>
      <c r="B36" s="42">
        <f>SUM(D34:D37)/SUM(E34:E37)</f>
        <v>0.19068806610519626</v>
      </c>
      <c r="C36" s="15" t="s">
        <v>84</v>
      </c>
      <c r="D36" s="34">
        <v>121</v>
      </c>
      <c r="E36" s="34">
        <v>821</v>
      </c>
      <c r="F36" s="52">
        <f t="shared" si="0"/>
        <v>0.14738124238733252</v>
      </c>
      <c r="G36" s="3"/>
      <c r="H36" s="3"/>
    </row>
    <row r="37" spans="1:8" ht="21" customHeight="1" thickBot="1">
      <c r="A37" s="73"/>
      <c r="B37" s="45"/>
      <c r="C37" s="24" t="s">
        <v>41</v>
      </c>
      <c r="D37" s="37">
        <v>910</v>
      </c>
      <c r="E37" s="37">
        <v>4391</v>
      </c>
      <c r="F37" s="57">
        <f t="shared" si="0"/>
        <v>0.20724208608517422</v>
      </c>
      <c r="G37" s="3"/>
      <c r="H37" s="3"/>
    </row>
    <row r="38" spans="1:10" ht="21" customHeight="1" thickBot="1">
      <c r="A38" s="73"/>
      <c r="B38" s="42"/>
      <c r="C38" s="16" t="s">
        <v>101</v>
      </c>
      <c r="D38" s="33">
        <v>178</v>
      </c>
      <c r="E38" s="33">
        <v>390</v>
      </c>
      <c r="F38" s="56">
        <f t="shared" si="0"/>
        <v>0.4564102564102564</v>
      </c>
      <c r="G38" s="3"/>
      <c r="H38" s="3"/>
      <c r="J38" s="9"/>
    </row>
    <row r="39" spans="1:10" ht="21" customHeight="1" thickBot="1">
      <c r="A39" s="73"/>
      <c r="B39" s="41"/>
      <c r="C39" s="15" t="s">
        <v>94</v>
      </c>
      <c r="D39" s="34">
        <v>66</v>
      </c>
      <c r="E39" s="34">
        <v>190</v>
      </c>
      <c r="F39" s="52">
        <f t="shared" si="0"/>
        <v>0.3473684210526316</v>
      </c>
      <c r="G39" s="3"/>
      <c r="H39" s="3"/>
      <c r="J39" s="9"/>
    </row>
    <row r="40" spans="1:10" ht="21" customHeight="1" thickBot="1">
      <c r="A40" s="73"/>
      <c r="B40" s="41"/>
      <c r="C40" s="15" t="s">
        <v>82</v>
      </c>
      <c r="D40" s="34">
        <v>56</v>
      </c>
      <c r="E40" s="34">
        <v>243</v>
      </c>
      <c r="F40" s="52">
        <f t="shared" si="0"/>
        <v>0.23045267489711935</v>
      </c>
      <c r="G40" s="3"/>
      <c r="H40" s="3"/>
      <c r="J40" s="9"/>
    </row>
    <row r="41" spans="1:10" ht="21" customHeight="1" thickBot="1">
      <c r="A41" s="73"/>
      <c r="B41" s="41"/>
      <c r="C41" s="15" t="s">
        <v>75</v>
      </c>
      <c r="D41" s="34">
        <v>39</v>
      </c>
      <c r="E41" s="34">
        <v>137</v>
      </c>
      <c r="F41" s="52">
        <f t="shared" si="0"/>
        <v>0.2846715328467153</v>
      </c>
      <c r="G41" s="3"/>
      <c r="H41" s="3"/>
      <c r="J41" s="9"/>
    </row>
    <row r="42" spans="1:10" ht="21" customHeight="1" thickBot="1">
      <c r="A42" s="73"/>
      <c r="B42" s="41"/>
      <c r="C42" s="15" t="s">
        <v>88</v>
      </c>
      <c r="D42" s="34">
        <v>49</v>
      </c>
      <c r="E42" s="34">
        <v>153</v>
      </c>
      <c r="F42" s="52">
        <f t="shared" si="0"/>
        <v>0.3202614379084967</v>
      </c>
      <c r="G42" s="3"/>
      <c r="H42" s="3"/>
      <c r="J42" s="9"/>
    </row>
    <row r="43" spans="1:10" ht="21" customHeight="1" thickBot="1">
      <c r="A43" s="73"/>
      <c r="B43" s="41"/>
      <c r="C43" s="15" t="s">
        <v>55</v>
      </c>
      <c r="D43" s="34">
        <v>67</v>
      </c>
      <c r="E43" s="34">
        <v>253</v>
      </c>
      <c r="F43" s="52">
        <f t="shared" si="0"/>
        <v>0.2648221343873518</v>
      </c>
      <c r="G43" s="3"/>
      <c r="H43" s="3"/>
      <c r="J43" s="9"/>
    </row>
    <row r="44" spans="1:8" ht="21" customHeight="1" thickBot="1">
      <c r="A44" s="73"/>
      <c r="B44" s="41"/>
      <c r="C44" s="15" t="s">
        <v>91</v>
      </c>
      <c r="D44" s="34">
        <v>65</v>
      </c>
      <c r="E44" s="34">
        <v>162</v>
      </c>
      <c r="F44" s="52">
        <f t="shared" si="0"/>
        <v>0.4012345679012346</v>
      </c>
      <c r="G44" s="3"/>
      <c r="H44" s="3"/>
    </row>
    <row r="45" spans="1:8" ht="21" customHeight="1" thickBot="1">
      <c r="A45" s="73"/>
      <c r="B45" s="41"/>
      <c r="C45" s="15" t="s">
        <v>42</v>
      </c>
      <c r="D45" s="34">
        <v>84</v>
      </c>
      <c r="E45" s="34">
        <v>268</v>
      </c>
      <c r="F45" s="52">
        <f t="shared" si="0"/>
        <v>0.31343283582089554</v>
      </c>
      <c r="G45" s="3"/>
      <c r="H45" s="3"/>
    </row>
    <row r="46" spans="1:8" ht="21" customHeight="1" thickBot="1">
      <c r="A46" s="73"/>
      <c r="B46" s="41"/>
      <c r="C46" s="15" t="s">
        <v>102</v>
      </c>
      <c r="D46" s="34">
        <v>2245</v>
      </c>
      <c r="E46" s="34">
        <v>8395</v>
      </c>
      <c r="F46" s="52">
        <f t="shared" si="0"/>
        <v>0.2674210839785587</v>
      </c>
      <c r="G46" s="3"/>
      <c r="H46" s="3"/>
    </row>
    <row r="47" spans="1:8" ht="21" customHeight="1" thickBot="1">
      <c r="A47" s="73"/>
      <c r="B47" s="41"/>
      <c r="C47" s="15" t="s">
        <v>70</v>
      </c>
      <c r="D47" s="34">
        <v>28</v>
      </c>
      <c r="E47" s="34">
        <v>133</v>
      </c>
      <c r="F47" s="52">
        <f t="shared" si="0"/>
        <v>0.21052631578947367</v>
      </c>
      <c r="G47" s="3"/>
      <c r="H47" s="3"/>
    </row>
    <row r="48" spans="1:8" ht="21" customHeight="1" thickBot="1">
      <c r="A48" s="73"/>
      <c r="B48" s="41"/>
      <c r="C48" s="15" t="s">
        <v>93</v>
      </c>
      <c r="D48" s="34">
        <v>22</v>
      </c>
      <c r="E48" s="34">
        <v>222</v>
      </c>
      <c r="F48" s="52">
        <f t="shared" si="0"/>
        <v>0.0990990990990991</v>
      </c>
      <c r="G48" s="3"/>
      <c r="H48" s="3"/>
    </row>
    <row r="49" spans="1:8" ht="21" customHeight="1" thickBot="1">
      <c r="A49" s="73"/>
      <c r="B49" s="41"/>
      <c r="C49" s="15" t="s">
        <v>33</v>
      </c>
      <c r="D49" s="34">
        <v>11</v>
      </c>
      <c r="E49" s="34">
        <v>60</v>
      </c>
      <c r="F49" s="52">
        <f t="shared" si="0"/>
        <v>0.18333333333333332</v>
      </c>
      <c r="G49" s="3"/>
      <c r="H49" s="3"/>
    </row>
    <row r="50" spans="1:8" ht="21" customHeight="1" thickBot="1">
      <c r="A50" s="73"/>
      <c r="B50" s="41"/>
      <c r="C50" s="15" t="s">
        <v>103</v>
      </c>
      <c r="D50" s="34">
        <v>28</v>
      </c>
      <c r="E50" s="34">
        <v>214</v>
      </c>
      <c r="F50" s="52">
        <f t="shared" si="0"/>
        <v>0.1308411214953271</v>
      </c>
      <c r="G50" s="3"/>
      <c r="H50" s="3"/>
    </row>
    <row r="51" spans="1:8" ht="21" customHeight="1" thickBot="1">
      <c r="A51" s="73"/>
      <c r="B51" s="41" t="s">
        <v>3</v>
      </c>
      <c r="C51" s="15" t="s">
        <v>104</v>
      </c>
      <c r="D51" s="34">
        <v>25</v>
      </c>
      <c r="E51" s="34">
        <v>223</v>
      </c>
      <c r="F51" s="52">
        <f t="shared" si="0"/>
        <v>0.11210762331838565</v>
      </c>
      <c r="G51" s="3"/>
      <c r="H51" s="3"/>
    </row>
    <row r="52" spans="1:8" ht="21" customHeight="1" thickBot="1">
      <c r="A52" s="73"/>
      <c r="B52" s="42">
        <f>SUM(D38:D68)/SUM(E38:E68)</f>
        <v>0.2516100235924249</v>
      </c>
      <c r="C52" s="15" t="s">
        <v>74</v>
      </c>
      <c r="D52" s="34">
        <v>19</v>
      </c>
      <c r="E52" s="34">
        <v>47</v>
      </c>
      <c r="F52" s="52">
        <f t="shared" si="0"/>
        <v>0.40425531914893614</v>
      </c>
      <c r="G52" s="3"/>
      <c r="H52" s="3"/>
    </row>
    <row r="53" spans="1:8" ht="21" customHeight="1" thickBot="1">
      <c r="A53" s="73"/>
      <c r="B53" s="47"/>
      <c r="C53" s="15" t="s">
        <v>69</v>
      </c>
      <c r="D53" s="34">
        <v>17</v>
      </c>
      <c r="E53" s="34">
        <v>45</v>
      </c>
      <c r="F53" s="52">
        <f t="shared" si="0"/>
        <v>0.37777777777777777</v>
      </c>
      <c r="G53" s="3"/>
      <c r="H53" s="3"/>
    </row>
    <row r="54" spans="1:8" ht="21" customHeight="1" thickBot="1">
      <c r="A54" s="73"/>
      <c r="B54" s="41"/>
      <c r="C54" s="15" t="s">
        <v>48</v>
      </c>
      <c r="D54" s="34">
        <v>80</v>
      </c>
      <c r="E54" s="34">
        <v>279</v>
      </c>
      <c r="F54" s="52">
        <f t="shared" si="0"/>
        <v>0.2867383512544803</v>
      </c>
      <c r="G54" s="3"/>
      <c r="H54" s="3"/>
    </row>
    <row r="55" spans="1:8" ht="21" customHeight="1" thickBot="1">
      <c r="A55" s="73"/>
      <c r="B55" s="41"/>
      <c r="C55" s="15" t="s">
        <v>47</v>
      </c>
      <c r="D55" s="34">
        <v>93</v>
      </c>
      <c r="E55" s="34">
        <v>289</v>
      </c>
      <c r="F55" s="52">
        <f t="shared" si="0"/>
        <v>0.3217993079584775</v>
      </c>
      <c r="G55" s="3"/>
      <c r="H55" s="3"/>
    </row>
    <row r="56" spans="1:8" ht="21" customHeight="1" thickBot="1">
      <c r="A56" s="73"/>
      <c r="B56" s="41"/>
      <c r="C56" s="15" t="s">
        <v>81</v>
      </c>
      <c r="D56" s="34">
        <v>86</v>
      </c>
      <c r="E56" s="34">
        <v>328</v>
      </c>
      <c r="F56" s="52">
        <f t="shared" si="0"/>
        <v>0.2621951219512195</v>
      </c>
      <c r="G56" s="3"/>
      <c r="H56" s="3"/>
    </row>
    <row r="57" spans="1:8" ht="21" customHeight="1" thickBot="1">
      <c r="A57" s="73"/>
      <c r="B57" s="41"/>
      <c r="C57" s="15" t="s">
        <v>83</v>
      </c>
      <c r="D57" s="34">
        <v>104</v>
      </c>
      <c r="E57" s="34">
        <v>362</v>
      </c>
      <c r="F57" s="52">
        <f t="shared" si="0"/>
        <v>0.287292817679558</v>
      </c>
      <c r="G57" s="3"/>
      <c r="H57" s="3"/>
    </row>
    <row r="58" spans="1:8" ht="21" customHeight="1" thickBot="1">
      <c r="A58" s="73"/>
      <c r="B58" s="41"/>
      <c r="C58" s="15" t="s">
        <v>89</v>
      </c>
      <c r="D58" s="34">
        <v>34</v>
      </c>
      <c r="E58" s="34">
        <v>116</v>
      </c>
      <c r="F58" s="52">
        <f t="shared" si="0"/>
        <v>0.29310344827586204</v>
      </c>
      <c r="G58" s="3"/>
      <c r="H58" s="3"/>
    </row>
    <row r="59" spans="1:8" ht="21" customHeight="1" thickBot="1">
      <c r="A59" s="73"/>
      <c r="B59" s="41"/>
      <c r="C59" s="15" t="s">
        <v>39</v>
      </c>
      <c r="D59" s="34">
        <v>207</v>
      </c>
      <c r="E59" s="34">
        <v>592</v>
      </c>
      <c r="F59" s="52">
        <f t="shared" si="0"/>
        <v>0.34966216216216217</v>
      </c>
      <c r="G59" s="3"/>
      <c r="H59" s="3"/>
    </row>
    <row r="60" spans="1:8" ht="21" customHeight="1" thickBot="1">
      <c r="A60" s="73"/>
      <c r="B60" s="41"/>
      <c r="C60" s="15" t="s">
        <v>105</v>
      </c>
      <c r="D60" s="34">
        <v>29</v>
      </c>
      <c r="E60" s="34">
        <v>262</v>
      </c>
      <c r="F60" s="52">
        <f t="shared" si="0"/>
        <v>0.11068702290076336</v>
      </c>
      <c r="G60" s="3"/>
      <c r="H60" s="3"/>
    </row>
    <row r="61" spans="1:8" ht="21" customHeight="1" thickBot="1">
      <c r="A61" s="73"/>
      <c r="B61" s="42"/>
      <c r="C61" s="15" t="s">
        <v>106</v>
      </c>
      <c r="D61" s="34">
        <v>61</v>
      </c>
      <c r="E61" s="34">
        <v>346</v>
      </c>
      <c r="F61" s="52">
        <f t="shared" si="0"/>
        <v>0.17630057803468208</v>
      </c>
      <c r="G61" s="3"/>
      <c r="H61" s="3"/>
    </row>
    <row r="62" spans="1:8" ht="21" customHeight="1" thickBot="1">
      <c r="A62" s="73"/>
      <c r="B62" s="41"/>
      <c r="C62" s="15" t="s">
        <v>107</v>
      </c>
      <c r="D62" s="34">
        <v>33</v>
      </c>
      <c r="E62" s="34">
        <v>191</v>
      </c>
      <c r="F62" s="52">
        <f t="shared" si="0"/>
        <v>0.17277486910994763</v>
      </c>
      <c r="G62" s="3"/>
      <c r="H62" s="3"/>
    </row>
    <row r="63" spans="1:8" ht="21" customHeight="1" thickBot="1">
      <c r="A63" s="73"/>
      <c r="B63" s="41"/>
      <c r="C63" s="15" t="s">
        <v>108</v>
      </c>
      <c r="D63" s="34">
        <v>58</v>
      </c>
      <c r="E63" s="34">
        <v>306</v>
      </c>
      <c r="F63" s="52">
        <f t="shared" si="0"/>
        <v>0.1895424836601307</v>
      </c>
      <c r="G63" s="3"/>
      <c r="H63" s="3"/>
    </row>
    <row r="64" spans="1:8" ht="21" customHeight="1" thickBot="1">
      <c r="A64" s="73"/>
      <c r="B64" s="41"/>
      <c r="C64" s="15" t="s">
        <v>109</v>
      </c>
      <c r="D64" s="34">
        <v>36</v>
      </c>
      <c r="E64" s="34">
        <v>181</v>
      </c>
      <c r="F64" s="52">
        <f t="shared" si="0"/>
        <v>0.19889502762430938</v>
      </c>
      <c r="G64" s="3"/>
      <c r="H64" s="3"/>
    </row>
    <row r="65" spans="1:8" ht="21" customHeight="1" thickBot="1">
      <c r="A65" s="73"/>
      <c r="B65" s="41"/>
      <c r="C65" s="15" t="s">
        <v>110</v>
      </c>
      <c r="D65" s="34">
        <v>40</v>
      </c>
      <c r="E65" s="34">
        <v>337</v>
      </c>
      <c r="F65" s="52">
        <f t="shared" si="0"/>
        <v>0.11869436201780416</v>
      </c>
      <c r="G65" s="3"/>
      <c r="H65" s="3"/>
    </row>
    <row r="66" spans="1:8" ht="21" customHeight="1" thickBot="1">
      <c r="A66" s="73"/>
      <c r="B66" s="42"/>
      <c r="C66" s="15" t="s">
        <v>111</v>
      </c>
      <c r="D66" s="34">
        <v>42</v>
      </c>
      <c r="E66" s="34">
        <v>464</v>
      </c>
      <c r="F66" s="52">
        <f t="shared" si="0"/>
        <v>0.09051724137931035</v>
      </c>
      <c r="G66" s="3"/>
      <c r="H66" s="3"/>
    </row>
    <row r="67" spans="1:8" ht="21" customHeight="1" thickBot="1">
      <c r="A67" s="73"/>
      <c r="B67" s="41"/>
      <c r="C67" s="15" t="s">
        <v>112</v>
      </c>
      <c r="D67" s="34">
        <v>38</v>
      </c>
      <c r="E67" s="34">
        <v>409</v>
      </c>
      <c r="F67" s="52">
        <f t="shared" si="0"/>
        <v>0.09290953545232274</v>
      </c>
      <c r="G67" s="3"/>
      <c r="H67" s="3"/>
    </row>
    <row r="68" spans="1:8" ht="21" customHeight="1" thickBot="1">
      <c r="A68" s="73"/>
      <c r="B68" s="41"/>
      <c r="C68" s="24" t="s">
        <v>113</v>
      </c>
      <c r="D68" s="37">
        <v>6</v>
      </c>
      <c r="E68" s="37">
        <v>86</v>
      </c>
      <c r="F68" s="57">
        <f aca="true" t="shared" si="1" ref="F68:F104">D68/E68</f>
        <v>0.06976744186046512</v>
      </c>
      <c r="G68" s="3"/>
      <c r="H68" s="3"/>
    </row>
    <row r="69" spans="1:8" ht="21" customHeight="1" thickBot="1">
      <c r="A69" s="73"/>
      <c r="B69" s="43"/>
      <c r="C69" s="16" t="s">
        <v>43</v>
      </c>
      <c r="D69" s="33">
        <v>280</v>
      </c>
      <c r="E69" s="33">
        <v>1172</v>
      </c>
      <c r="F69" s="56">
        <f t="shared" si="1"/>
        <v>0.23890784982935154</v>
      </c>
      <c r="G69" s="3"/>
      <c r="H69" s="3"/>
    </row>
    <row r="70" spans="1:8" ht="21" customHeight="1" thickBot="1">
      <c r="A70" s="73"/>
      <c r="B70" s="41" t="s">
        <v>5</v>
      </c>
      <c r="C70" s="15" t="s">
        <v>131</v>
      </c>
      <c r="D70" s="34">
        <v>77</v>
      </c>
      <c r="E70" s="34">
        <v>284</v>
      </c>
      <c r="F70" s="52">
        <f t="shared" si="1"/>
        <v>0.2711267605633803</v>
      </c>
      <c r="G70" s="3"/>
      <c r="H70" s="3"/>
    </row>
    <row r="71" spans="1:8" ht="21" customHeight="1" thickBot="1">
      <c r="A71" s="73"/>
      <c r="B71" s="42">
        <f>SUM(D69:D73)/SUM(E69:E73)</f>
        <v>0.22278481012658227</v>
      </c>
      <c r="C71" s="15" t="s">
        <v>44</v>
      </c>
      <c r="D71" s="34">
        <v>107</v>
      </c>
      <c r="E71" s="34">
        <v>515</v>
      </c>
      <c r="F71" s="52">
        <f t="shared" si="1"/>
        <v>0.20776699029126214</v>
      </c>
      <c r="G71" s="3"/>
      <c r="H71" s="3"/>
    </row>
    <row r="72" spans="1:8" ht="21" customHeight="1" thickBot="1">
      <c r="A72" s="73"/>
      <c r="B72" s="47"/>
      <c r="C72" s="15" t="s">
        <v>65</v>
      </c>
      <c r="D72" s="34">
        <v>54</v>
      </c>
      <c r="E72" s="34">
        <v>310</v>
      </c>
      <c r="F72" s="52">
        <f t="shared" si="1"/>
        <v>0.17419354838709677</v>
      </c>
      <c r="G72" s="3"/>
      <c r="H72" s="3"/>
    </row>
    <row r="73" spans="1:8" ht="21" customHeight="1" thickBot="1">
      <c r="A73" s="74"/>
      <c r="B73" s="65"/>
      <c r="C73" s="62" t="s">
        <v>115</v>
      </c>
      <c r="D73" s="63">
        <v>10</v>
      </c>
      <c r="E73" s="63">
        <v>89</v>
      </c>
      <c r="F73" s="64">
        <f t="shared" si="1"/>
        <v>0.11235955056179775</v>
      </c>
      <c r="G73" s="3"/>
      <c r="H73" s="3"/>
    </row>
    <row r="74" spans="1:8" ht="21" customHeight="1" thickBot="1" thickTop="1">
      <c r="A74" s="75" t="s">
        <v>117</v>
      </c>
      <c r="B74" s="12"/>
      <c r="C74" s="16" t="s">
        <v>34</v>
      </c>
      <c r="D74" s="33">
        <v>254</v>
      </c>
      <c r="E74" s="33">
        <v>552</v>
      </c>
      <c r="F74" s="56">
        <f t="shared" si="1"/>
        <v>0.4601449275362319</v>
      </c>
      <c r="G74" s="3"/>
      <c r="H74" s="3"/>
    </row>
    <row r="75" spans="1:8" ht="21" customHeight="1" thickBot="1">
      <c r="A75" s="76"/>
      <c r="B75" s="6"/>
      <c r="C75" s="15" t="s">
        <v>14</v>
      </c>
      <c r="D75" s="34">
        <v>177</v>
      </c>
      <c r="E75" s="34">
        <v>429</v>
      </c>
      <c r="F75" s="52">
        <f t="shared" si="1"/>
        <v>0.4125874125874126</v>
      </c>
      <c r="G75" s="3"/>
      <c r="H75" s="3"/>
    </row>
    <row r="76" spans="1:8" ht="21" customHeight="1" thickBot="1">
      <c r="A76" s="76"/>
      <c r="B76" s="12"/>
      <c r="C76" s="15" t="s">
        <v>16</v>
      </c>
      <c r="D76" s="34">
        <v>146</v>
      </c>
      <c r="E76" s="34">
        <v>377</v>
      </c>
      <c r="F76" s="52">
        <f t="shared" si="1"/>
        <v>0.38726790450928383</v>
      </c>
      <c r="G76" s="3"/>
      <c r="H76" s="3"/>
    </row>
    <row r="77" spans="1:8" ht="21" customHeight="1" thickBot="1">
      <c r="A77" s="76"/>
      <c r="B77" s="12" t="s">
        <v>7</v>
      </c>
      <c r="C77" s="15" t="s">
        <v>19</v>
      </c>
      <c r="D77" s="34">
        <v>205</v>
      </c>
      <c r="E77" s="34">
        <v>483</v>
      </c>
      <c r="F77" s="52">
        <f t="shared" si="1"/>
        <v>0.4244306418219462</v>
      </c>
      <c r="G77" s="3"/>
      <c r="H77" s="3"/>
    </row>
    <row r="78" spans="1:8" ht="21" customHeight="1" thickBot="1">
      <c r="A78" s="76"/>
      <c r="B78" s="6">
        <f>SUM(D74:D83)/SUM(E74:E83)</f>
        <v>0.4329286798179059</v>
      </c>
      <c r="C78" s="15" t="s">
        <v>21</v>
      </c>
      <c r="D78" s="34">
        <v>354</v>
      </c>
      <c r="E78" s="34">
        <v>819</v>
      </c>
      <c r="F78" s="52">
        <f t="shared" si="1"/>
        <v>0.43223443223443225</v>
      </c>
      <c r="G78" s="3"/>
      <c r="H78" s="3"/>
    </row>
    <row r="79" spans="1:8" ht="21" customHeight="1" thickBot="1">
      <c r="A79" s="76"/>
      <c r="B79" s="7"/>
      <c r="C79" s="15" t="s">
        <v>15</v>
      </c>
      <c r="D79" s="34">
        <v>205</v>
      </c>
      <c r="E79" s="34">
        <v>358</v>
      </c>
      <c r="F79" s="52">
        <f t="shared" si="1"/>
        <v>0.5726256983240223</v>
      </c>
      <c r="G79" s="3"/>
      <c r="H79" s="3"/>
    </row>
    <row r="80" spans="1:8" ht="21" customHeight="1" thickBot="1">
      <c r="A80" s="76"/>
      <c r="B80" s="12"/>
      <c r="C80" s="15" t="s">
        <v>31</v>
      </c>
      <c r="D80" s="34">
        <v>552</v>
      </c>
      <c r="E80" s="34">
        <v>1349</v>
      </c>
      <c r="F80" s="52">
        <f t="shared" si="1"/>
        <v>0.40919199406968126</v>
      </c>
      <c r="G80" s="3"/>
      <c r="H80" s="3"/>
    </row>
    <row r="81" spans="1:8" ht="21" customHeight="1" thickBot="1">
      <c r="A81" s="76"/>
      <c r="B81" s="12"/>
      <c r="C81" s="15" t="s">
        <v>20</v>
      </c>
      <c r="D81" s="34">
        <v>496</v>
      </c>
      <c r="E81" s="34">
        <v>1194</v>
      </c>
      <c r="F81" s="52">
        <f t="shared" si="1"/>
        <v>0.4154103852596315</v>
      </c>
      <c r="G81" s="3"/>
      <c r="H81" s="3"/>
    </row>
    <row r="82" spans="1:8" ht="21" customHeight="1" thickBot="1">
      <c r="A82" s="76"/>
      <c r="B82" s="12"/>
      <c r="C82" s="15" t="s">
        <v>30</v>
      </c>
      <c r="D82" s="34">
        <v>225</v>
      </c>
      <c r="E82" s="34">
        <v>485</v>
      </c>
      <c r="F82" s="52">
        <f t="shared" si="1"/>
        <v>0.4639175257731959</v>
      </c>
      <c r="G82" s="3"/>
      <c r="H82" s="3"/>
    </row>
    <row r="83" spans="1:8" ht="21" customHeight="1" thickBot="1">
      <c r="A83" s="76"/>
      <c r="B83" s="12"/>
      <c r="C83" s="24" t="s">
        <v>95</v>
      </c>
      <c r="D83" s="37">
        <v>239</v>
      </c>
      <c r="E83" s="37">
        <v>544</v>
      </c>
      <c r="F83" s="57">
        <f t="shared" si="1"/>
        <v>0.43933823529411764</v>
      </c>
      <c r="G83" s="3"/>
      <c r="H83" s="3"/>
    </row>
    <row r="84" spans="1:8" ht="21" customHeight="1" thickBot="1">
      <c r="A84" s="76"/>
      <c r="B84" s="10"/>
      <c r="C84" s="16" t="s">
        <v>59</v>
      </c>
      <c r="D84" s="33">
        <v>267</v>
      </c>
      <c r="E84" s="33">
        <v>492</v>
      </c>
      <c r="F84" s="56">
        <f t="shared" si="1"/>
        <v>0.5426829268292683</v>
      </c>
      <c r="G84" s="3"/>
      <c r="H84" s="3"/>
    </row>
    <row r="85" spans="1:8" ht="21" customHeight="1" thickBot="1">
      <c r="A85" s="76"/>
      <c r="B85" s="6"/>
      <c r="C85" s="15" t="s">
        <v>23</v>
      </c>
      <c r="D85" s="34">
        <v>82</v>
      </c>
      <c r="E85" s="34">
        <v>287</v>
      </c>
      <c r="F85" s="52">
        <f t="shared" si="1"/>
        <v>0.2857142857142857</v>
      </c>
      <c r="G85" s="3"/>
      <c r="H85" s="3"/>
    </row>
    <row r="86" spans="1:8" ht="21" customHeight="1" thickBot="1">
      <c r="A86" s="76"/>
      <c r="B86" s="12"/>
      <c r="C86" s="15" t="s">
        <v>86</v>
      </c>
      <c r="D86" s="34">
        <v>244</v>
      </c>
      <c r="E86" s="34">
        <v>572</v>
      </c>
      <c r="F86" s="52">
        <f t="shared" si="1"/>
        <v>0.42657342657342656</v>
      </c>
      <c r="G86" s="3"/>
      <c r="H86" s="3"/>
    </row>
    <row r="87" spans="1:8" ht="21" customHeight="1" thickBot="1">
      <c r="A87" s="76"/>
      <c r="B87" s="12" t="s">
        <v>9</v>
      </c>
      <c r="C87" s="15" t="s">
        <v>62</v>
      </c>
      <c r="D87" s="34">
        <v>756</v>
      </c>
      <c r="E87" s="34">
        <v>1484</v>
      </c>
      <c r="F87" s="52">
        <f t="shared" si="1"/>
        <v>0.5094339622641509</v>
      </c>
      <c r="G87" s="3"/>
      <c r="H87" s="3"/>
    </row>
    <row r="88" spans="1:8" ht="21" customHeight="1" thickBot="1">
      <c r="A88" s="76"/>
      <c r="B88" s="6">
        <f>SUM(D84:D92)/SUM(E84:E92)</f>
        <v>0.4624726259207645</v>
      </c>
      <c r="C88" s="15" t="s">
        <v>22</v>
      </c>
      <c r="D88" s="34">
        <v>175</v>
      </c>
      <c r="E88" s="34">
        <v>446</v>
      </c>
      <c r="F88" s="52">
        <f t="shared" si="1"/>
        <v>0.3923766816143498</v>
      </c>
      <c r="G88" s="3"/>
      <c r="H88" s="3"/>
    </row>
    <row r="89" spans="1:8" ht="21" customHeight="1" thickBot="1">
      <c r="A89" s="76"/>
      <c r="B89" s="7"/>
      <c r="C89" s="15" t="s">
        <v>13</v>
      </c>
      <c r="D89" s="34">
        <v>60</v>
      </c>
      <c r="E89" s="34">
        <v>166</v>
      </c>
      <c r="F89" s="52">
        <f t="shared" si="1"/>
        <v>0.3614457831325301</v>
      </c>
      <c r="G89" s="3"/>
      <c r="H89" s="3"/>
    </row>
    <row r="90" spans="1:8" ht="21" customHeight="1" thickBot="1">
      <c r="A90" s="76"/>
      <c r="B90" s="12"/>
      <c r="C90" s="15" t="s">
        <v>26</v>
      </c>
      <c r="D90" s="34">
        <v>95</v>
      </c>
      <c r="E90" s="34">
        <v>312</v>
      </c>
      <c r="F90" s="52">
        <f t="shared" si="1"/>
        <v>0.30448717948717946</v>
      </c>
      <c r="G90" s="3"/>
      <c r="H90" s="3"/>
    </row>
    <row r="91" spans="1:8" ht="21" customHeight="1" thickBot="1">
      <c r="A91" s="76"/>
      <c r="B91" s="12"/>
      <c r="C91" s="15" t="s">
        <v>28</v>
      </c>
      <c r="D91" s="34">
        <v>326</v>
      </c>
      <c r="E91" s="34">
        <v>657</v>
      </c>
      <c r="F91" s="52">
        <f t="shared" si="1"/>
        <v>0.4961948249619482</v>
      </c>
      <c r="G91" s="3"/>
      <c r="H91" s="3"/>
    </row>
    <row r="92" spans="1:8" ht="21" customHeight="1" thickBot="1">
      <c r="A92" s="76"/>
      <c r="B92" s="13"/>
      <c r="C92" s="24" t="s">
        <v>17</v>
      </c>
      <c r="D92" s="37">
        <v>318</v>
      </c>
      <c r="E92" s="37">
        <v>607</v>
      </c>
      <c r="F92" s="57">
        <f t="shared" si="1"/>
        <v>0.5238879736408567</v>
      </c>
      <c r="G92" s="3"/>
      <c r="H92" s="3"/>
    </row>
    <row r="93" spans="1:8" ht="21" customHeight="1" thickBot="1">
      <c r="A93" s="76"/>
      <c r="B93" s="12"/>
      <c r="C93" s="16" t="s">
        <v>78</v>
      </c>
      <c r="D93" s="33">
        <v>715</v>
      </c>
      <c r="E93" s="33">
        <v>1544</v>
      </c>
      <c r="F93" s="56">
        <f t="shared" si="1"/>
        <v>0.4630829015544041</v>
      </c>
      <c r="G93" s="3"/>
      <c r="H93" s="3"/>
    </row>
    <row r="94" spans="1:8" ht="21" customHeight="1" thickBot="1">
      <c r="A94" s="76"/>
      <c r="B94" s="6" t="s">
        <v>8</v>
      </c>
      <c r="C94" s="15" t="s">
        <v>25</v>
      </c>
      <c r="D94" s="34">
        <v>155</v>
      </c>
      <c r="E94" s="34">
        <v>365</v>
      </c>
      <c r="F94" s="52">
        <f t="shared" si="1"/>
        <v>0.4246575342465753</v>
      </c>
      <c r="G94" s="3"/>
      <c r="H94" s="3"/>
    </row>
    <row r="95" spans="1:8" ht="21" customHeight="1" thickBot="1">
      <c r="A95" s="76"/>
      <c r="B95" s="6">
        <f>SUM(D93:D97)/SUM(E93:E97)</f>
        <v>0.3982179575051405</v>
      </c>
      <c r="C95" s="15" t="s">
        <v>90</v>
      </c>
      <c r="D95" s="34">
        <v>112</v>
      </c>
      <c r="E95" s="34">
        <v>291</v>
      </c>
      <c r="F95" s="52">
        <f t="shared" si="1"/>
        <v>0.3848797250859107</v>
      </c>
      <c r="G95" s="3"/>
      <c r="H95" s="3"/>
    </row>
    <row r="96" spans="1:8" ht="21" customHeight="1" thickBot="1">
      <c r="A96" s="76"/>
      <c r="B96" s="7"/>
      <c r="C96" s="15" t="s">
        <v>58</v>
      </c>
      <c r="D96" s="34">
        <v>221</v>
      </c>
      <c r="E96" s="34">
        <v>676</v>
      </c>
      <c r="F96" s="52">
        <f t="shared" si="1"/>
        <v>0.3269230769230769</v>
      </c>
      <c r="G96" s="3"/>
      <c r="H96" s="3"/>
    </row>
    <row r="97" spans="1:8" ht="21" customHeight="1" thickBot="1">
      <c r="A97" s="76"/>
      <c r="B97" s="12"/>
      <c r="C97" s="24" t="s">
        <v>77</v>
      </c>
      <c r="D97" s="37">
        <v>1121</v>
      </c>
      <c r="E97" s="37">
        <v>2960</v>
      </c>
      <c r="F97" s="57">
        <f t="shared" si="1"/>
        <v>0.3787162162162162</v>
      </c>
      <c r="G97" s="3"/>
      <c r="H97" s="3"/>
    </row>
    <row r="98" spans="1:8" ht="21" customHeight="1" thickBot="1">
      <c r="A98" s="76"/>
      <c r="B98" s="10"/>
      <c r="C98" s="16" t="s">
        <v>29</v>
      </c>
      <c r="D98" s="33">
        <v>209</v>
      </c>
      <c r="E98" s="33">
        <v>507</v>
      </c>
      <c r="F98" s="56">
        <f t="shared" si="1"/>
        <v>0.41222879684418146</v>
      </c>
      <c r="G98" s="3"/>
      <c r="H98" s="3"/>
    </row>
    <row r="99" spans="1:8" ht="21" customHeight="1" thickBot="1">
      <c r="A99" s="76"/>
      <c r="B99" s="6" t="s">
        <v>10</v>
      </c>
      <c r="C99" s="15" t="s">
        <v>32</v>
      </c>
      <c r="D99" s="34">
        <v>88</v>
      </c>
      <c r="E99" s="34">
        <v>277</v>
      </c>
      <c r="F99" s="52">
        <f t="shared" si="1"/>
        <v>0.3176895306859206</v>
      </c>
      <c r="G99" s="3"/>
      <c r="H99" s="3"/>
    </row>
    <row r="100" spans="1:8" ht="21" customHeight="1" thickBot="1">
      <c r="A100" s="76"/>
      <c r="B100" s="6">
        <f>SUM(D98:D102)/SUM(E98:E102)</f>
        <v>0.3905547226386807</v>
      </c>
      <c r="C100" s="15" t="s">
        <v>27</v>
      </c>
      <c r="D100" s="34">
        <v>229</v>
      </c>
      <c r="E100" s="34">
        <v>681</v>
      </c>
      <c r="F100" s="52">
        <f t="shared" si="1"/>
        <v>0.33627019089574156</v>
      </c>
      <c r="G100" s="3"/>
      <c r="H100" s="3"/>
    </row>
    <row r="101" spans="1:8" ht="21" customHeight="1" thickBot="1">
      <c r="A101" s="76"/>
      <c r="B101" s="7"/>
      <c r="C101" s="15" t="s">
        <v>67</v>
      </c>
      <c r="D101" s="34">
        <v>501</v>
      </c>
      <c r="E101" s="34">
        <v>1162</v>
      </c>
      <c r="F101" s="52">
        <f t="shared" si="1"/>
        <v>0.43115318416523235</v>
      </c>
      <c r="G101" s="3"/>
      <c r="H101" s="3"/>
    </row>
    <row r="102" spans="1:8" ht="21" customHeight="1" thickBot="1">
      <c r="A102" s="76"/>
      <c r="B102" s="13"/>
      <c r="C102" s="24" t="s">
        <v>24</v>
      </c>
      <c r="D102" s="37">
        <v>15</v>
      </c>
      <c r="E102" s="37">
        <v>41</v>
      </c>
      <c r="F102" s="57">
        <f t="shared" si="1"/>
        <v>0.36585365853658536</v>
      </c>
      <c r="G102" s="3"/>
      <c r="H102" s="3"/>
    </row>
    <row r="103" spans="1:9" ht="21" customHeight="1" thickBot="1">
      <c r="A103" s="77" t="s">
        <v>130</v>
      </c>
      <c r="B103" s="78"/>
      <c r="C103" s="29"/>
      <c r="D103" s="38">
        <f>SUM(D3:D73)</f>
        <v>11973</v>
      </c>
      <c r="E103" s="38">
        <f>SUM(E3:E73)</f>
        <v>47510</v>
      </c>
      <c r="F103" s="58">
        <f>D103/E103</f>
        <v>0.25201010313618183</v>
      </c>
      <c r="G103" s="3"/>
      <c r="H103" s="3"/>
      <c r="I103" s="3"/>
    </row>
    <row r="104" spans="1:8" ht="21" customHeight="1" thickBot="1">
      <c r="A104" s="77" t="s">
        <v>129</v>
      </c>
      <c r="B104" s="78"/>
      <c r="C104" s="29"/>
      <c r="D104" s="38">
        <f>SUM(D74:D102)</f>
        <v>8542</v>
      </c>
      <c r="E104" s="38">
        <f>SUM(E74:E102)</f>
        <v>20117</v>
      </c>
      <c r="F104" s="58">
        <f t="shared" si="1"/>
        <v>0.4246159964209375</v>
      </c>
      <c r="G104" s="32"/>
      <c r="H104" s="32"/>
    </row>
    <row r="105" spans="1:6" s="3" customFormat="1" ht="21" customHeight="1" thickBot="1">
      <c r="A105" s="79" t="s">
        <v>120</v>
      </c>
      <c r="B105" s="81"/>
      <c r="C105" s="66"/>
      <c r="D105" s="60">
        <f>D103+D104</f>
        <v>20515</v>
      </c>
      <c r="E105" s="60">
        <f>E103+E104</f>
        <v>67627</v>
      </c>
      <c r="F105" s="67">
        <f>D105/E105</f>
        <v>0.3033551687935292</v>
      </c>
    </row>
    <row r="106" ht="13.5">
      <c r="F106" s="53" t="s">
        <v>127</v>
      </c>
    </row>
  </sheetData>
  <sheetProtection/>
  <mergeCells count="5">
    <mergeCell ref="A3:A73"/>
    <mergeCell ref="A74:A102"/>
    <mergeCell ref="A105:B105"/>
    <mergeCell ref="A104:B104"/>
    <mergeCell ref="A103:B103"/>
  </mergeCells>
  <printOptions/>
  <pageMargins left="1.21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75390625" style="2" customWidth="1"/>
    <col min="2" max="2" width="14.75390625" style="2" customWidth="1"/>
    <col min="3" max="3" width="17.75390625" style="2" customWidth="1"/>
    <col min="4" max="6" width="15.625" style="2" customWidth="1"/>
    <col min="7" max="7" width="15.75390625" style="2" customWidth="1"/>
    <col min="8" max="8" width="12.625" style="2" customWidth="1"/>
    <col min="9" max="9" width="13.875" style="2" customWidth="1"/>
    <col min="10" max="15" width="12.625" style="2" customWidth="1"/>
    <col min="16" max="16" width="8.625" style="2" customWidth="1"/>
    <col min="17" max="16384" width="9.00390625" style="2" customWidth="1"/>
  </cols>
  <sheetData>
    <row r="1" spans="1:17" ht="21.75" thickBot="1">
      <c r="A1" s="39" t="s">
        <v>121</v>
      </c>
      <c r="C1" s="39"/>
      <c r="D1" s="39"/>
      <c r="E1" s="39"/>
      <c r="F1" s="39"/>
      <c r="G1" s="39"/>
      <c r="H1" s="1"/>
      <c r="I1" s="1"/>
      <c r="Q1" s="3"/>
    </row>
    <row r="2" spans="1:14" ht="21" customHeight="1" thickBot="1">
      <c r="A2" s="49" t="s">
        <v>119</v>
      </c>
      <c r="B2" s="40" t="s">
        <v>11</v>
      </c>
      <c r="C2" s="50" t="s">
        <v>96</v>
      </c>
      <c r="D2" s="50" t="s">
        <v>97</v>
      </c>
      <c r="E2" s="50" t="s">
        <v>98</v>
      </c>
      <c r="F2" s="51" t="s">
        <v>99</v>
      </c>
      <c r="G2" s="3"/>
      <c r="N2" s="3"/>
    </row>
    <row r="3" spans="1:7" ht="21" customHeight="1" thickBot="1">
      <c r="A3" s="73" t="s">
        <v>118</v>
      </c>
      <c r="B3" s="41" t="s">
        <v>0</v>
      </c>
      <c r="C3" s="15" t="s">
        <v>38</v>
      </c>
      <c r="D3" s="34">
        <v>344</v>
      </c>
      <c r="E3" s="34">
        <v>946</v>
      </c>
      <c r="F3" s="52">
        <f>D3/E3</f>
        <v>0.36363636363636365</v>
      </c>
      <c r="G3" s="3"/>
    </row>
    <row r="4" spans="1:8" ht="21" customHeight="1" thickBot="1">
      <c r="A4" s="73"/>
      <c r="B4" s="42">
        <f>SUM(D3:D4)/SUM(E3:E4)</f>
        <v>0.3680183626625861</v>
      </c>
      <c r="C4" s="24" t="s">
        <v>80</v>
      </c>
      <c r="D4" s="37">
        <v>137</v>
      </c>
      <c r="E4" s="37">
        <v>361</v>
      </c>
      <c r="F4" s="57">
        <f aca="true" t="shared" si="0" ref="F4:F67">D4/E4</f>
        <v>0.37950138504155123</v>
      </c>
      <c r="G4" s="3"/>
      <c r="H4" s="3"/>
    </row>
    <row r="5" spans="1:8" ht="21" customHeight="1" thickBot="1">
      <c r="A5" s="73"/>
      <c r="B5" s="43"/>
      <c r="C5" s="16" t="s">
        <v>63</v>
      </c>
      <c r="D5" s="33">
        <v>273</v>
      </c>
      <c r="E5" s="33">
        <v>839</v>
      </c>
      <c r="F5" s="56">
        <f t="shared" si="0"/>
        <v>0.3253873659117998</v>
      </c>
      <c r="G5" s="3"/>
      <c r="H5" s="3"/>
    </row>
    <row r="6" spans="1:8" ht="21" customHeight="1" thickBot="1">
      <c r="A6" s="73"/>
      <c r="B6" s="44"/>
      <c r="C6" s="15" t="s">
        <v>72</v>
      </c>
      <c r="D6" s="34">
        <v>330</v>
      </c>
      <c r="E6" s="34">
        <v>954</v>
      </c>
      <c r="F6" s="52">
        <f t="shared" si="0"/>
        <v>0.34591194968553457</v>
      </c>
      <c r="G6" s="3"/>
      <c r="H6" s="3"/>
    </row>
    <row r="7" spans="1:8" ht="21" customHeight="1" thickBot="1">
      <c r="A7" s="73"/>
      <c r="B7" s="41" t="s">
        <v>1</v>
      </c>
      <c r="C7" s="15" t="s">
        <v>92</v>
      </c>
      <c r="D7" s="34">
        <v>71</v>
      </c>
      <c r="E7" s="34">
        <v>286</v>
      </c>
      <c r="F7" s="52">
        <f t="shared" si="0"/>
        <v>0.24825174825174826</v>
      </c>
      <c r="G7" s="3"/>
      <c r="H7" s="3"/>
    </row>
    <row r="8" spans="1:14" ht="21" customHeight="1" thickBot="1">
      <c r="A8" s="73"/>
      <c r="B8" s="42">
        <f>SUM(D5:D10)/SUM(E5:E10)</f>
        <v>0.3236947791164659</v>
      </c>
      <c r="C8" s="15" t="s">
        <v>56</v>
      </c>
      <c r="D8" s="34">
        <v>50</v>
      </c>
      <c r="E8" s="34">
        <v>155</v>
      </c>
      <c r="F8" s="52">
        <f t="shared" si="0"/>
        <v>0.3225806451612903</v>
      </c>
      <c r="G8" s="3"/>
      <c r="H8" s="3"/>
      <c r="N8" s="3"/>
    </row>
    <row r="9" spans="1:14" ht="21" customHeight="1" thickBot="1">
      <c r="A9" s="73"/>
      <c r="B9" s="41"/>
      <c r="C9" s="15" t="s">
        <v>87</v>
      </c>
      <c r="D9" s="34">
        <v>51</v>
      </c>
      <c r="E9" s="34">
        <v>166</v>
      </c>
      <c r="F9" s="52">
        <f t="shared" si="0"/>
        <v>0.3072289156626506</v>
      </c>
      <c r="G9" s="3"/>
      <c r="H9" s="3"/>
      <c r="N9" s="3"/>
    </row>
    <row r="10" spans="1:8" ht="21" customHeight="1" thickBot="1">
      <c r="A10" s="73"/>
      <c r="B10" s="45"/>
      <c r="C10" s="24" t="s">
        <v>46</v>
      </c>
      <c r="D10" s="37">
        <v>31</v>
      </c>
      <c r="E10" s="37">
        <v>90</v>
      </c>
      <c r="F10" s="57">
        <f t="shared" si="0"/>
        <v>0.34444444444444444</v>
      </c>
      <c r="G10" s="3"/>
      <c r="H10" s="3"/>
    </row>
    <row r="11" spans="1:14" ht="21" customHeight="1" thickBot="1">
      <c r="A11" s="73"/>
      <c r="B11" s="46"/>
      <c r="C11" s="16" t="s">
        <v>49</v>
      </c>
      <c r="D11" s="33">
        <v>226</v>
      </c>
      <c r="E11" s="33">
        <v>579</v>
      </c>
      <c r="F11" s="56">
        <f t="shared" si="0"/>
        <v>0.3903281519861831</v>
      </c>
      <c r="G11" s="3"/>
      <c r="H11" s="3"/>
      <c r="N11" s="3"/>
    </row>
    <row r="12" spans="1:8" ht="21" customHeight="1" thickBot="1">
      <c r="A12" s="73"/>
      <c r="B12" s="41" t="s">
        <v>4</v>
      </c>
      <c r="C12" s="15" t="s">
        <v>40</v>
      </c>
      <c r="D12" s="34">
        <v>226</v>
      </c>
      <c r="E12" s="34">
        <v>752</v>
      </c>
      <c r="F12" s="52">
        <f t="shared" si="0"/>
        <v>0.300531914893617</v>
      </c>
      <c r="G12" s="3"/>
      <c r="H12" s="3"/>
    </row>
    <row r="13" spans="1:8" ht="21" customHeight="1" thickBot="1">
      <c r="A13" s="73"/>
      <c r="B13" s="42">
        <f>SUM(D11:D15)/SUM(E11:E15)</f>
        <v>0.2941992783791285</v>
      </c>
      <c r="C13" s="15" t="s">
        <v>52</v>
      </c>
      <c r="D13" s="34">
        <v>155</v>
      </c>
      <c r="E13" s="34">
        <v>695</v>
      </c>
      <c r="F13" s="52">
        <f t="shared" si="0"/>
        <v>0.22302158273381295</v>
      </c>
      <c r="G13" s="3"/>
      <c r="H13" s="3"/>
    </row>
    <row r="14" spans="1:8" ht="21" customHeight="1" thickBot="1">
      <c r="A14" s="73"/>
      <c r="B14" s="41"/>
      <c r="C14" s="15" t="s">
        <v>50</v>
      </c>
      <c r="D14" s="34">
        <v>111</v>
      </c>
      <c r="E14" s="34">
        <v>316</v>
      </c>
      <c r="F14" s="52">
        <f t="shared" si="0"/>
        <v>0.3512658227848101</v>
      </c>
      <c r="G14" s="3"/>
      <c r="H14" s="3"/>
    </row>
    <row r="15" spans="1:8" ht="21" customHeight="1" thickBot="1">
      <c r="A15" s="73"/>
      <c r="B15" s="45"/>
      <c r="C15" s="24" t="s">
        <v>54</v>
      </c>
      <c r="D15" s="37">
        <v>342</v>
      </c>
      <c r="E15" s="37">
        <v>1261</v>
      </c>
      <c r="F15" s="57">
        <f t="shared" si="0"/>
        <v>0.2712133227597145</v>
      </c>
      <c r="G15" s="3"/>
      <c r="H15" s="3"/>
    </row>
    <row r="16" spans="1:8" ht="21" customHeight="1" thickBot="1">
      <c r="A16" s="73"/>
      <c r="B16" s="42"/>
      <c r="C16" s="16" t="s">
        <v>37</v>
      </c>
      <c r="D16" s="33">
        <v>113</v>
      </c>
      <c r="E16" s="33">
        <v>468</v>
      </c>
      <c r="F16" s="56">
        <f t="shared" si="0"/>
        <v>0.24145299145299146</v>
      </c>
      <c r="G16" s="3"/>
      <c r="H16" s="3"/>
    </row>
    <row r="17" spans="1:8" ht="21" customHeight="1" thickBot="1">
      <c r="A17" s="73"/>
      <c r="B17" s="41"/>
      <c r="C17" s="15" t="s">
        <v>71</v>
      </c>
      <c r="D17" s="34">
        <v>266</v>
      </c>
      <c r="E17" s="34">
        <v>917</v>
      </c>
      <c r="F17" s="52">
        <f t="shared" si="0"/>
        <v>0.2900763358778626</v>
      </c>
      <c r="G17" s="3"/>
      <c r="H17" s="3"/>
    </row>
    <row r="18" spans="1:8" ht="21" customHeight="1" thickBot="1">
      <c r="A18" s="73"/>
      <c r="B18" s="41"/>
      <c r="C18" s="15" t="s">
        <v>51</v>
      </c>
      <c r="D18" s="34">
        <v>249</v>
      </c>
      <c r="E18" s="34">
        <v>859</v>
      </c>
      <c r="F18" s="52">
        <f t="shared" si="0"/>
        <v>0.28987194412107103</v>
      </c>
      <c r="G18" s="3"/>
      <c r="H18" s="3"/>
    </row>
    <row r="19" spans="1:8" ht="21" customHeight="1" thickBot="1">
      <c r="A19" s="73"/>
      <c r="B19" s="41"/>
      <c r="C19" s="15" t="s">
        <v>60</v>
      </c>
      <c r="D19" s="34">
        <v>91</v>
      </c>
      <c r="E19" s="34">
        <v>322</v>
      </c>
      <c r="F19" s="52">
        <f t="shared" si="0"/>
        <v>0.2826086956521739</v>
      </c>
      <c r="G19" s="3"/>
      <c r="H19" s="3"/>
    </row>
    <row r="20" spans="1:8" ht="21" customHeight="1" thickBot="1">
      <c r="A20" s="73"/>
      <c r="B20" s="41" t="s">
        <v>2</v>
      </c>
      <c r="C20" s="15" t="s">
        <v>64</v>
      </c>
      <c r="D20" s="34">
        <v>27</v>
      </c>
      <c r="E20" s="34">
        <v>61</v>
      </c>
      <c r="F20" s="52">
        <f t="shared" si="0"/>
        <v>0.4426229508196721</v>
      </c>
      <c r="G20" s="3"/>
      <c r="H20" s="3"/>
    </row>
    <row r="21" spans="1:8" ht="21" customHeight="1" thickBot="1">
      <c r="A21" s="73"/>
      <c r="B21" s="42">
        <f>SUM(D16:D27)/SUM(E16:E27)</f>
        <v>0.2616822429906542</v>
      </c>
      <c r="C21" s="15" t="s">
        <v>79</v>
      </c>
      <c r="D21" s="34">
        <v>144</v>
      </c>
      <c r="E21" s="34">
        <v>687</v>
      </c>
      <c r="F21" s="52">
        <f t="shared" si="0"/>
        <v>0.2096069868995633</v>
      </c>
      <c r="G21" s="3"/>
      <c r="H21" s="3"/>
    </row>
    <row r="22" spans="1:8" ht="21" customHeight="1" thickBot="1">
      <c r="A22" s="73"/>
      <c r="B22" s="47"/>
      <c r="C22" s="15" t="s">
        <v>66</v>
      </c>
      <c r="D22" s="34">
        <v>79</v>
      </c>
      <c r="E22" s="34">
        <v>243</v>
      </c>
      <c r="F22" s="52">
        <f t="shared" si="0"/>
        <v>0.32510288065843623</v>
      </c>
      <c r="G22" s="3"/>
      <c r="H22" s="3"/>
    </row>
    <row r="23" spans="1:8" ht="21" customHeight="1" thickBot="1">
      <c r="A23" s="73"/>
      <c r="B23" s="41"/>
      <c r="C23" s="15" t="s">
        <v>61</v>
      </c>
      <c r="D23" s="34">
        <v>102</v>
      </c>
      <c r="E23" s="34">
        <v>329</v>
      </c>
      <c r="F23" s="52">
        <f t="shared" si="0"/>
        <v>0.3100303951367781</v>
      </c>
      <c r="G23" s="3"/>
      <c r="H23" s="3"/>
    </row>
    <row r="24" spans="1:8" ht="21" customHeight="1" thickBot="1">
      <c r="A24" s="73"/>
      <c r="B24" s="41"/>
      <c r="C24" s="15" t="s">
        <v>100</v>
      </c>
      <c r="D24" s="34">
        <v>183</v>
      </c>
      <c r="E24" s="34">
        <v>889</v>
      </c>
      <c r="F24" s="52">
        <f t="shared" si="0"/>
        <v>0.20584926884139482</v>
      </c>
      <c r="G24" s="3"/>
      <c r="H24" s="3"/>
    </row>
    <row r="25" spans="1:8" ht="21" customHeight="1" thickBot="1">
      <c r="A25" s="73"/>
      <c r="B25" s="41"/>
      <c r="C25" s="15" t="s">
        <v>18</v>
      </c>
      <c r="D25" s="34">
        <v>2</v>
      </c>
      <c r="E25" s="34">
        <v>3</v>
      </c>
      <c r="F25" s="52">
        <f t="shared" si="0"/>
        <v>0.6666666666666666</v>
      </c>
      <c r="G25" s="3"/>
      <c r="H25" s="3"/>
    </row>
    <row r="26" spans="1:15" ht="21" customHeight="1" thickBot="1">
      <c r="A26" s="73"/>
      <c r="B26" s="41"/>
      <c r="C26" s="15" t="s">
        <v>68</v>
      </c>
      <c r="D26" s="34">
        <v>32</v>
      </c>
      <c r="E26" s="34">
        <v>141</v>
      </c>
      <c r="F26" s="52">
        <f t="shared" si="0"/>
        <v>0.22695035460992907</v>
      </c>
      <c r="G26" s="3"/>
      <c r="H26" s="3"/>
      <c r="O26" s="8"/>
    </row>
    <row r="27" spans="1:15" ht="21" customHeight="1" thickBot="1">
      <c r="A27" s="73"/>
      <c r="B27" s="41"/>
      <c r="C27" s="24" t="s">
        <v>12</v>
      </c>
      <c r="D27" s="37">
        <v>0</v>
      </c>
      <c r="E27" s="37">
        <v>3</v>
      </c>
      <c r="F27" s="57">
        <f t="shared" si="0"/>
        <v>0</v>
      </c>
      <c r="G27" s="3"/>
      <c r="H27" s="3"/>
      <c r="O27" s="3"/>
    </row>
    <row r="28" spans="1:8" ht="21" customHeight="1" thickBot="1">
      <c r="A28" s="73"/>
      <c r="B28" s="46"/>
      <c r="C28" s="16" t="s">
        <v>35</v>
      </c>
      <c r="D28" s="33">
        <v>1994</v>
      </c>
      <c r="E28" s="33">
        <v>7791</v>
      </c>
      <c r="F28" s="56">
        <f t="shared" si="0"/>
        <v>0.2559363367988705</v>
      </c>
      <c r="G28" s="3"/>
      <c r="H28" s="3"/>
    </row>
    <row r="29" spans="1:8" ht="21" customHeight="1" thickBot="1">
      <c r="A29" s="73"/>
      <c r="B29" s="41" t="s">
        <v>6</v>
      </c>
      <c r="C29" s="15" t="s">
        <v>114</v>
      </c>
      <c r="D29" s="34">
        <v>40</v>
      </c>
      <c r="E29" s="34">
        <v>231</v>
      </c>
      <c r="F29" s="52">
        <f t="shared" si="0"/>
        <v>0.17316017316017315</v>
      </c>
      <c r="G29" s="3"/>
      <c r="H29" s="3"/>
    </row>
    <row r="30" spans="1:8" ht="21" customHeight="1" thickBot="1">
      <c r="A30" s="73"/>
      <c r="B30" s="42">
        <f>SUM(D28:D33)/SUM(E28:E33)</f>
        <v>0.23812134502923976</v>
      </c>
      <c r="C30" s="15" t="s">
        <v>36</v>
      </c>
      <c r="D30" s="34">
        <v>305</v>
      </c>
      <c r="E30" s="34">
        <v>1294</v>
      </c>
      <c r="F30" s="52">
        <f t="shared" si="0"/>
        <v>0.2357032457496136</v>
      </c>
      <c r="G30" s="3"/>
      <c r="H30" s="3"/>
    </row>
    <row r="31" spans="1:8" ht="21" customHeight="1" thickBot="1">
      <c r="A31" s="73"/>
      <c r="B31" s="42"/>
      <c r="C31" s="15" t="s">
        <v>85</v>
      </c>
      <c r="D31" s="34">
        <v>155</v>
      </c>
      <c r="E31" s="34">
        <v>623</v>
      </c>
      <c r="F31" s="52">
        <f t="shared" si="0"/>
        <v>0.24879614767255218</v>
      </c>
      <c r="G31" s="3"/>
      <c r="H31" s="3"/>
    </row>
    <row r="32" spans="1:8" ht="21" customHeight="1" thickBot="1">
      <c r="A32" s="73"/>
      <c r="B32" s="41"/>
      <c r="C32" s="15" t="s">
        <v>57</v>
      </c>
      <c r="D32" s="34">
        <v>41</v>
      </c>
      <c r="E32" s="34">
        <v>597</v>
      </c>
      <c r="F32" s="52">
        <f t="shared" si="0"/>
        <v>0.06867671691792294</v>
      </c>
      <c r="G32" s="3"/>
      <c r="H32" s="3"/>
    </row>
    <row r="33" spans="1:8" ht="21" customHeight="1" thickBot="1">
      <c r="A33" s="73"/>
      <c r="B33" s="48"/>
      <c r="C33" s="24" t="s">
        <v>73</v>
      </c>
      <c r="D33" s="37">
        <v>71</v>
      </c>
      <c r="E33" s="37">
        <v>408</v>
      </c>
      <c r="F33" s="57">
        <f t="shared" si="0"/>
        <v>0.17401960784313725</v>
      </c>
      <c r="G33" s="3"/>
      <c r="H33" s="3"/>
    </row>
    <row r="34" spans="1:8" ht="21" customHeight="1" thickBot="1">
      <c r="A34" s="73"/>
      <c r="B34" s="41"/>
      <c r="C34" s="16" t="s">
        <v>53</v>
      </c>
      <c r="D34" s="33">
        <v>144</v>
      </c>
      <c r="E34" s="33">
        <v>550</v>
      </c>
      <c r="F34" s="56">
        <f t="shared" si="0"/>
        <v>0.26181818181818184</v>
      </c>
      <c r="G34" s="3"/>
      <c r="H34" s="3"/>
    </row>
    <row r="35" spans="1:8" ht="21" customHeight="1" thickBot="1">
      <c r="A35" s="73"/>
      <c r="B35" s="42" t="s">
        <v>116</v>
      </c>
      <c r="C35" s="15" t="s">
        <v>76</v>
      </c>
      <c r="D35" s="34">
        <v>24</v>
      </c>
      <c r="E35" s="34">
        <v>521</v>
      </c>
      <c r="F35" s="52">
        <f t="shared" si="0"/>
        <v>0.046065259117082535</v>
      </c>
      <c r="G35" s="3"/>
      <c r="H35" s="3"/>
    </row>
    <row r="36" spans="1:8" ht="21" customHeight="1" thickBot="1">
      <c r="A36" s="73"/>
      <c r="B36" s="42">
        <f>SUM(D34:D37)/SUM(E34:E37)</f>
        <v>0.17719072164948454</v>
      </c>
      <c r="C36" s="15" t="s">
        <v>84</v>
      </c>
      <c r="D36" s="34">
        <v>108</v>
      </c>
      <c r="E36" s="34">
        <v>806</v>
      </c>
      <c r="F36" s="52">
        <f t="shared" si="0"/>
        <v>0.13399503722084366</v>
      </c>
      <c r="G36" s="3"/>
      <c r="H36" s="3"/>
    </row>
    <row r="37" spans="1:8" ht="21" customHeight="1" thickBot="1">
      <c r="A37" s="73"/>
      <c r="B37" s="45"/>
      <c r="C37" s="24" t="s">
        <v>41</v>
      </c>
      <c r="D37" s="37">
        <v>824</v>
      </c>
      <c r="E37" s="37">
        <v>4331</v>
      </c>
      <c r="F37" s="57">
        <f t="shared" si="0"/>
        <v>0.1902562918494574</v>
      </c>
      <c r="G37" s="3"/>
      <c r="H37" s="3"/>
    </row>
    <row r="38" spans="1:10" ht="21" customHeight="1" thickBot="1">
      <c r="A38" s="73"/>
      <c r="B38" s="42"/>
      <c r="C38" s="16" t="s">
        <v>101</v>
      </c>
      <c r="D38" s="33">
        <v>176</v>
      </c>
      <c r="E38" s="33">
        <v>390</v>
      </c>
      <c r="F38" s="56">
        <f t="shared" si="0"/>
        <v>0.4512820512820513</v>
      </c>
      <c r="G38" s="3"/>
      <c r="H38" s="3"/>
      <c r="J38" s="9"/>
    </row>
    <row r="39" spans="1:10" ht="21" customHeight="1" thickBot="1">
      <c r="A39" s="73"/>
      <c r="B39" s="41"/>
      <c r="C39" s="15" t="s">
        <v>94</v>
      </c>
      <c r="D39" s="34">
        <v>62</v>
      </c>
      <c r="E39" s="34">
        <v>182</v>
      </c>
      <c r="F39" s="52">
        <f t="shared" si="0"/>
        <v>0.34065934065934067</v>
      </c>
      <c r="G39" s="3"/>
      <c r="H39" s="3"/>
      <c r="J39" s="9"/>
    </row>
    <row r="40" spans="1:10" ht="21" customHeight="1" thickBot="1">
      <c r="A40" s="73"/>
      <c r="B40" s="41"/>
      <c r="C40" s="15" t="s">
        <v>82</v>
      </c>
      <c r="D40" s="34">
        <v>57</v>
      </c>
      <c r="E40" s="34">
        <v>235</v>
      </c>
      <c r="F40" s="52">
        <f t="shared" si="0"/>
        <v>0.2425531914893617</v>
      </c>
      <c r="G40" s="3"/>
      <c r="H40" s="3"/>
      <c r="J40" s="9"/>
    </row>
    <row r="41" spans="1:10" ht="21" customHeight="1" thickBot="1">
      <c r="A41" s="73"/>
      <c r="B41" s="41"/>
      <c r="C41" s="15" t="s">
        <v>75</v>
      </c>
      <c r="D41" s="34">
        <v>39</v>
      </c>
      <c r="E41" s="34">
        <v>134</v>
      </c>
      <c r="F41" s="52">
        <f t="shared" si="0"/>
        <v>0.291044776119403</v>
      </c>
      <c r="G41" s="3"/>
      <c r="H41" s="3"/>
      <c r="J41" s="9"/>
    </row>
    <row r="42" spans="1:10" ht="21" customHeight="1" thickBot="1">
      <c r="A42" s="73"/>
      <c r="B42" s="41"/>
      <c r="C42" s="15" t="s">
        <v>88</v>
      </c>
      <c r="D42" s="34">
        <v>48</v>
      </c>
      <c r="E42" s="34">
        <v>158</v>
      </c>
      <c r="F42" s="52">
        <f t="shared" si="0"/>
        <v>0.3037974683544304</v>
      </c>
      <c r="G42" s="3"/>
      <c r="H42" s="3"/>
      <c r="J42" s="9"/>
    </row>
    <row r="43" spans="1:10" ht="21" customHeight="1" thickBot="1">
      <c r="A43" s="73"/>
      <c r="B43" s="41"/>
      <c r="C43" s="15" t="s">
        <v>55</v>
      </c>
      <c r="D43" s="34">
        <v>67</v>
      </c>
      <c r="E43" s="34">
        <v>230</v>
      </c>
      <c r="F43" s="52">
        <f t="shared" si="0"/>
        <v>0.29130434782608694</v>
      </c>
      <c r="G43" s="3"/>
      <c r="H43" s="3"/>
      <c r="J43" s="9"/>
    </row>
    <row r="44" spans="1:8" ht="21" customHeight="1" thickBot="1">
      <c r="A44" s="73"/>
      <c r="B44" s="41"/>
      <c r="C44" s="15" t="s">
        <v>91</v>
      </c>
      <c r="D44" s="34">
        <v>69</v>
      </c>
      <c r="E44" s="34">
        <v>160</v>
      </c>
      <c r="F44" s="52">
        <f t="shared" si="0"/>
        <v>0.43125</v>
      </c>
      <c r="G44" s="3"/>
      <c r="H44" s="3"/>
    </row>
    <row r="45" spans="1:8" ht="21" customHeight="1" thickBot="1">
      <c r="A45" s="73"/>
      <c r="B45" s="41"/>
      <c r="C45" s="15" t="s">
        <v>42</v>
      </c>
      <c r="D45" s="34">
        <v>82</v>
      </c>
      <c r="E45" s="34">
        <v>261</v>
      </c>
      <c r="F45" s="52">
        <f t="shared" si="0"/>
        <v>0.31417624521072796</v>
      </c>
      <c r="G45" s="3"/>
      <c r="H45" s="3"/>
    </row>
    <row r="46" spans="1:8" ht="21" customHeight="1" thickBot="1">
      <c r="A46" s="73"/>
      <c r="B46" s="41"/>
      <c r="C46" s="15" t="s">
        <v>102</v>
      </c>
      <c r="D46" s="34">
        <v>2194</v>
      </c>
      <c r="E46" s="34">
        <v>8496</v>
      </c>
      <c r="F46" s="52">
        <f t="shared" si="0"/>
        <v>0.2582391713747646</v>
      </c>
      <c r="G46" s="3"/>
      <c r="H46" s="3"/>
    </row>
    <row r="47" spans="1:8" ht="21" customHeight="1" thickBot="1">
      <c r="A47" s="73"/>
      <c r="B47" s="41"/>
      <c r="C47" s="15" t="s">
        <v>70</v>
      </c>
      <c r="D47" s="34">
        <v>27</v>
      </c>
      <c r="E47" s="34">
        <v>131</v>
      </c>
      <c r="F47" s="52">
        <f t="shared" si="0"/>
        <v>0.20610687022900764</v>
      </c>
      <c r="G47" s="3"/>
      <c r="H47" s="3"/>
    </row>
    <row r="48" spans="1:8" ht="21" customHeight="1" thickBot="1">
      <c r="A48" s="73"/>
      <c r="B48" s="41"/>
      <c r="C48" s="15" t="s">
        <v>93</v>
      </c>
      <c r="D48" s="34">
        <v>20</v>
      </c>
      <c r="E48" s="34">
        <v>224</v>
      </c>
      <c r="F48" s="52">
        <f t="shared" si="0"/>
        <v>0.08928571428571429</v>
      </c>
      <c r="G48" s="3"/>
      <c r="H48" s="3"/>
    </row>
    <row r="49" spans="1:8" ht="21" customHeight="1" thickBot="1">
      <c r="A49" s="73"/>
      <c r="B49" s="41"/>
      <c r="C49" s="15" t="s">
        <v>33</v>
      </c>
      <c r="D49" s="34">
        <v>9</v>
      </c>
      <c r="E49" s="34">
        <v>50</v>
      </c>
      <c r="F49" s="52">
        <f t="shared" si="0"/>
        <v>0.18</v>
      </c>
      <c r="G49" s="3"/>
      <c r="H49" s="3"/>
    </row>
    <row r="50" spans="1:8" ht="21" customHeight="1" thickBot="1">
      <c r="A50" s="73"/>
      <c r="B50" s="41"/>
      <c r="C50" s="15" t="s">
        <v>103</v>
      </c>
      <c r="D50" s="34">
        <v>23</v>
      </c>
      <c r="E50" s="34">
        <v>214</v>
      </c>
      <c r="F50" s="52">
        <f t="shared" si="0"/>
        <v>0.10747663551401869</v>
      </c>
      <c r="G50" s="3"/>
      <c r="H50" s="3"/>
    </row>
    <row r="51" spans="1:8" ht="21" customHeight="1" thickBot="1">
      <c r="A51" s="73"/>
      <c r="B51" s="41" t="s">
        <v>3</v>
      </c>
      <c r="C51" s="15" t="s">
        <v>104</v>
      </c>
      <c r="D51" s="34">
        <v>23</v>
      </c>
      <c r="E51" s="34">
        <v>218</v>
      </c>
      <c r="F51" s="52">
        <f t="shared" si="0"/>
        <v>0.10550458715596331</v>
      </c>
      <c r="G51" s="3"/>
      <c r="H51" s="3"/>
    </row>
    <row r="52" spans="1:8" ht="21" customHeight="1" thickBot="1">
      <c r="A52" s="73"/>
      <c r="B52" s="42">
        <f>SUM(D38:D68)/SUM(E38:E68)</f>
        <v>0.2458765840922117</v>
      </c>
      <c r="C52" s="15" t="s">
        <v>74</v>
      </c>
      <c r="D52" s="34">
        <v>17</v>
      </c>
      <c r="E52" s="34">
        <v>52</v>
      </c>
      <c r="F52" s="52">
        <f t="shared" si="0"/>
        <v>0.3269230769230769</v>
      </c>
      <c r="G52" s="3"/>
      <c r="H52" s="3"/>
    </row>
    <row r="53" spans="1:8" ht="21" customHeight="1" thickBot="1">
      <c r="A53" s="73"/>
      <c r="B53" s="47"/>
      <c r="C53" s="15" t="s">
        <v>69</v>
      </c>
      <c r="D53" s="34">
        <v>16</v>
      </c>
      <c r="E53" s="34">
        <v>38</v>
      </c>
      <c r="F53" s="52">
        <f t="shared" si="0"/>
        <v>0.42105263157894735</v>
      </c>
      <c r="G53" s="3"/>
      <c r="H53" s="3"/>
    </row>
    <row r="54" spans="1:8" ht="21" customHeight="1" thickBot="1">
      <c r="A54" s="73"/>
      <c r="B54" s="41"/>
      <c r="C54" s="15" t="s">
        <v>48</v>
      </c>
      <c r="D54" s="34">
        <v>80</v>
      </c>
      <c r="E54" s="34">
        <v>296</v>
      </c>
      <c r="F54" s="52">
        <f t="shared" si="0"/>
        <v>0.2702702702702703</v>
      </c>
      <c r="G54" s="3"/>
      <c r="H54" s="3"/>
    </row>
    <row r="55" spans="1:8" ht="21" customHeight="1" thickBot="1">
      <c r="A55" s="73"/>
      <c r="B55" s="41"/>
      <c r="C55" s="15" t="s">
        <v>47</v>
      </c>
      <c r="D55" s="34">
        <v>94</v>
      </c>
      <c r="E55" s="34">
        <v>282</v>
      </c>
      <c r="F55" s="52">
        <f t="shared" si="0"/>
        <v>0.3333333333333333</v>
      </c>
      <c r="G55" s="3"/>
      <c r="H55" s="3"/>
    </row>
    <row r="56" spans="1:8" ht="21" customHeight="1" thickBot="1">
      <c r="A56" s="73"/>
      <c r="B56" s="41"/>
      <c r="C56" s="15" t="s">
        <v>81</v>
      </c>
      <c r="D56" s="34">
        <v>82</v>
      </c>
      <c r="E56" s="34">
        <v>335</v>
      </c>
      <c r="F56" s="52">
        <f t="shared" si="0"/>
        <v>0.24477611940298508</v>
      </c>
      <c r="G56" s="3"/>
      <c r="H56" s="3"/>
    </row>
    <row r="57" spans="1:8" ht="21" customHeight="1" thickBot="1">
      <c r="A57" s="73"/>
      <c r="B57" s="41"/>
      <c r="C57" s="15" t="s">
        <v>83</v>
      </c>
      <c r="D57" s="34">
        <v>102</v>
      </c>
      <c r="E57" s="34">
        <v>381</v>
      </c>
      <c r="F57" s="52">
        <f t="shared" si="0"/>
        <v>0.2677165354330709</v>
      </c>
      <c r="G57" s="3"/>
      <c r="H57" s="3"/>
    </row>
    <row r="58" spans="1:8" ht="21" customHeight="1" thickBot="1">
      <c r="A58" s="73"/>
      <c r="B58" s="41"/>
      <c r="C58" s="15" t="s">
        <v>89</v>
      </c>
      <c r="D58" s="34">
        <v>32</v>
      </c>
      <c r="E58" s="34">
        <v>119</v>
      </c>
      <c r="F58" s="52">
        <f t="shared" si="0"/>
        <v>0.2689075630252101</v>
      </c>
      <c r="G58" s="3"/>
      <c r="H58" s="3"/>
    </row>
    <row r="59" spans="1:8" ht="21" customHeight="1" thickBot="1">
      <c r="A59" s="73"/>
      <c r="B59" s="41"/>
      <c r="C59" s="15" t="s">
        <v>39</v>
      </c>
      <c r="D59" s="34">
        <v>199</v>
      </c>
      <c r="E59" s="34">
        <v>575</v>
      </c>
      <c r="F59" s="52">
        <f t="shared" si="0"/>
        <v>0.34608695652173915</v>
      </c>
      <c r="G59" s="3"/>
      <c r="H59" s="3"/>
    </row>
    <row r="60" spans="1:8" ht="21" customHeight="1" thickBot="1">
      <c r="A60" s="73"/>
      <c r="B60" s="41"/>
      <c r="C60" s="15" t="s">
        <v>105</v>
      </c>
      <c r="D60" s="34">
        <v>26</v>
      </c>
      <c r="E60" s="34">
        <v>254</v>
      </c>
      <c r="F60" s="52">
        <f t="shared" si="0"/>
        <v>0.10236220472440945</v>
      </c>
      <c r="G60" s="3"/>
      <c r="H60" s="3"/>
    </row>
    <row r="61" spans="1:8" ht="21" customHeight="1" thickBot="1">
      <c r="A61" s="73"/>
      <c r="B61" s="42"/>
      <c r="C61" s="15" t="s">
        <v>106</v>
      </c>
      <c r="D61" s="34">
        <v>63</v>
      </c>
      <c r="E61" s="34">
        <v>352</v>
      </c>
      <c r="F61" s="52">
        <f t="shared" si="0"/>
        <v>0.17897727272727273</v>
      </c>
      <c r="G61" s="3"/>
      <c r="H61" s="3"/>
    </row>
    <row r="62" spans="1:8" ht="21" customHeight="1" thickBot="1">
      <c r="A62" s="73"/>
      <c r="B62" s="41"/>
      <c r="C62" s="15" t="s">
        <v>107</v>
      </c>
      <c r="D62" s="34">
        <v>38</v>
      </c>
      <c r="E62" s="34">
        <v>205</v>
      </c>
      <c r="F62" s="52">
        <f t="shared" si="0"/>
        <v>0.18536585365853658</v>
      </c>
      <c r="G62" s="3"/>
      <c r="H62" s="3"/>
    </row>
    <row r="63" spans="1:8" ht="21" customHeight="1" thickBot="1">
      <c r="A63" s="73"/>
      <c r="B63" s="41"/>
      <c r="C63" s="15" t="s">
        <v>108</v>
      </c>
      <c r="D63" s="34">
        <v>52</v>
      </c>
      <c r="E63" s="34">
        <v>291</v>
      </c>
      <c r="F63" s="52">
        <f t="shared" si="0"/>
        <v>0.17869415807560138</v>
      </c>
      <c r="G63" s="3"/>
      <c r="H63" s="3"/>
    </row>
    <row r="64" spans="1:8" ht="21" customHeight="1" thickBot="1">
      <c r="A64" s="73"/>
      <c r="B64" s="41"/>
      <c r="C64" s="15" t="s">
        <v>109</v>
      </c>
      <c r="D64" s="34">
        <v>35</v>
      </c>
      <c r="E64" s="34">
        <v>184</v>
      </c>
      <c r="F64" s="52">
        <f t="shared" si="0"/>
        <v>0.19021739130434784</v>
      </c>
      <c r="G64" s="3"/>
      <c r="H64" s="3"/>
    </row>
    <row r="65" spans="1:8" ht="21" customHeight="1" thickBot="1">
      <c r="A65" s="73"/>
      <c r="B65" s="41"/>
      <c r="C65" s="15" t="s">
        <v>110</v>
      </c>
      <c r="D65" s="34">
        <v>38</v>
      </c>
      <c r="E65" s="34">
        <v>329</v>
      </c>
      <c r="F65" s="52">
        <f t="shared" si="0"/>
        <v>0.11550151975683891</v>
      </c>
      <c r="G65" s="3"/>
      <c r="H65" s="3"/>
    </row>
    <row r="66" spans="1:8" ht="21" customHeight="1" thickBot="1">
      <c r="A66" s="73"/>
      <c r="B66" s="42"/>
      <c r="C66" s="15" t="s">
        <v>111</v>
      </c>
      <c r="D66" s="34">
        <v>44</v>
      </c>
      <c r="E66" s="34">
        <v>443</v>
      </c>
      <c r="F66" s="52">
        <f t="shared" si="0"/>
        <v>0.09932279909706546</v>
      </c>
      <c r="G66" s="3"/>
      <c r="H66" s="3"/>
    </row>
    <row r="67" spans="1:8" ht="21" customHeight="1" thickBot="1">
      <c r="A67" s="73"/>
      <c r="B67" s="41"/>
      <c r="C67" s="15" t="s">
        <v>112</v>
      </c>
      <c r="D67" s="34">
        <v>39</v>
      </c>
      <c r="E67" s="34">
        <v>396</v>
      </c>
      <c r="F67" s="52">
        <f t="shared" si="0"/>
        <v>0.09848484848484848</v>
      </c>
      <c r="G67" s="3"/>
      <c r="H67" s="3"/>
    </row>
    <row r="68" spans="1:8" ht="21" customHeight="1" thickBot="1">
      <c r="A68" s="73"/>
      <c r="B68" s="41"/>
      <c r="C68" s="24" t="s">
        <v>113</v>
      </c>
      <c r="D68" s="37">
        <v>8</v>
      </c>
      <c r="E68" s="37">
        <v>88</v>
      </c>
      <c r="F68" s="57">
        <f aca="true" t="shared" si="1" ref="F68:F104">D68/E68</f>
        <v>0.09090909090909091</v>
      </c>
      <c r="G68" s="3"/>
      <c r="H68" s="3"/>
    </row>
    <row r="69" spans="1:8" ht="21" customHeight="1" thickBot="1">
      <c r="A69" s="73"/>
      <c r="B69" s="43"/>
      <c r="C69" s="16" t="s">
        <v>43</v>
      </c>
      <c r="D69" s="33">
        <v>269</v>
      </c>
      <c r="E69" s="33">
        <v>1182</v>
      </c>
      <c r="F69" s="56">
        <f t="shared" si="1"/>
        <v>0.22758037225042302</v>
      </c>
      <c r="G69" s="3"/>
      <c r="H69" s="3"/>
    </row>
    <row r="70" spans="1:8" ht="21" customHeight="1" thickBot="1">
      <c r="A70" s="73"/>
      <c r="B70" s="41" t="s">
        <v>5</v>
      </c>
      <c r="C70" s="15" t="s">
        <v>45</v>
      </c>
      <c r="D70" s="34">
        <v>75</v>
      </c>
      <c r="E70" s="34">
        <v>277</v>
      </c>
      <c r="F70" s="52">
        <f t="shared" si="1"/>
        <v>0.27075812274368233</v>
      </c>
      <c r="G70" s="3"/>
      <c r="H70" s="3"/>
    </row>
    <row r="71" spans="1:8" ht="21" customHeight="1" thickBot="1">
      <c r="A71" s="73"/>
      <c r="B71" s="42">
        <f>SUM(D69:D73)/SUM(E69:E73)</f>
        <v>0.21153048527581916</v>
      </c>
      <c r="C71" s="15" t="s">
        <v>44</v>
      </c>
      <c r="D71" s="34">
        <v>106</v>
      </c>
      <c r="E71" s="34">
        <v>539</v>
      </c>
      <c r="F71" s="52">
        <f t="shared" si="1"/>
        <v>0.19666048237476808</v>
      </c>
      <c r="G71" s="3"/>
      <c r="H71" s="3"/>
    </row>
    <row r="72" spans="1:8" ht="21" customHeight="1" thickBot="1">
      <c r="A72" s="73"/>
      <c r="B72" s="47"/>
      <c r="C72" s="15" t="s">
        <v>65</v>
      </c>
      <c r="D72" s="34">
        <v>51</v>
      </c>
      <c r="E72" s="34">
        <v>329</v>
      </c>
      <c r="F72" s="52">
        <f t="shared" si="1"/>
        <v>0.15501519756838905</v>
      </c>
      <c r="G72" s="3"/>
      <c r="H72" s="3"/>
    </row>
    <row r="73" spans="1:8" ht="21" customHeight="1" thickBot="1">
      <c r="A73" s="74"/>
      <c r="B73" s="65"/>
      <c r="C73" s="62" t="s">
        <v>115</v>
      </c>
      <c r="D73" s="63">
        <v>9</v>
      </c>
      <c r="E73" s="63">
        <v>84</v>
      </c>
      <c r="F73" s="64">
        <f t="shared" si="1"/>
        <v>0.10714285714285714</v>
      </c>
      <c r="G73" s="3"/>
      <c r="H73" s="3"/>
    </row>
    <row r="74" spans="1:8" ht="21" customHeight="1" thickBot="1" thickTop="1">
      <c r="A74" s="75" t="s">
        <v>117</v>
      </c>
      <c r="B74" s="12"/>
      <c r="C74" s="16" t="s">
        <v>34</v>
      </c>
      <c r="D74" s="33">
        <v>244</v>
      </c>
      <c r="E74" s="33">
        <v>551</v>
      </c>
      <c r="F74" s="56">
        <f t="shared" si="1"/>
        <v>0.44283121597096187</v>
      </c>
      <c r="G74" s="3"/>
      <c r="H74" s="3"/>
    </row>
    <row r="75" spans="1:8" ht="21" customHeight="1" thickBot="1">
      <c r="A75" s="76"/>
      <c r="B75" s="6"/>
      <c r="C75" s="15" t="s">
        <v>14</v>
      </c>
      <c r="D75" s="34">
        <v>166</v>
      </c>
      <c r="E75" s="34">
        <v>435</v>
      </c>
      <c r="F75" s="52">
        <f t="shared" si="1"/>
        <v>0.3816091954022989</v>
      </c>
      <c r="G75" s="3"/>
      <c r="H75" s="3"/>
    </row>
    <row r="76" spans="1:8" ht="21" customHeight="1" thickBot="1">
      <c r="A76" s="76"/>
      <c r="B76" s="12"/>
      <c r="C76" s="15" t="s">
        <v>16</v>
      </c>
      <c r="D76" s="34">
        <v>149</v>
      </c>
      <c r="E76" s="34">
        <v>396</v>
      </c>
      <c r="F76" s="52">
        <f t="shared" si="1"/>
        <v>0.37626262626262624</v>
      </c>
      <c r="G76" s="3"/>
      <c r="H76" s="3"/>
    </row>
    <row r="77" spans="1:8" ht="21" customHeight="1" thickBot="1">
      <c r="A77" s="76"/>
      <c r="B77" s="12" t="s">
        <v>7</v>
      </c>
      <c r="C77" s="15" t="s">
        <v>19</v>
      </c>
      <c r="D77" s="34">
        <v>200</v>
      </c>
      <c r="E77" s="34">
        <v>483</v>
      </c>
      <c r="F77" s="52">
        <f t="shared" si="1"/>
        <v>0.4140786749482402</v>
      </c>
      <c r="G77" s="3"/>
      <c r="H77" s="3"/>
    </row>
    <row r="78" spans="1:8" ht="21" customHeight="1" thickBot="1">
      <c r="A78" s="76"/>
      <c r="B78" s="6">
        <f>SUM(D74:D83)/SUM(E74:E83)</f>
        <v>0.4223089626182255</v>
      </c>
      <c r="C78" s="15" t="s">
        <v>21</v>
      </c>
      <c r="D78" s="34">
        <v>340</v>
      </c>
      <c r="E78" s="34">
        <v>829</v>
      </c>
      <c r="F78" s="52">
        <f t="shared" si="1"/>
        <v>0.4101326899879373</v>
      </c>
      <c r="G78" s="3"/>
      <c r="H78" s="3"/>
    </row>
    <row r="79" spans="1:8" ht="21" customHeight="1" thickBot="1">
      <c r="A79" s="76"/>
      <c r="B79" s="7"/>
      <c r="C79" s="15" t="s">
        <v>15</v>
      </c>
      <c r="D79" s="34">
        <v>205</v>
      </c>
      <c r="E79" s="34">
        <v>351</v>
      </c>
      <c r="F79" s="52">
        <f t="shared" si="1"/>
        <v>0.584045584045584</v>
      </c>
      <c r="G79" s="3"/>
      <c r="H79" s="3"/>
    </row>
    <row r="80" spans="1:8" ht="21" customHeight="1" thickBot="1">
      <c r="A80" s="76"/>
      <c r="B80" s="12"/>
      <c r="C80" s="15" t="s">
        <v>31</v>
      </c>
      <c r="D80" s="34">
        <v>550</v>
      </c>
      <c r="E80" s="34">
        <v>1373</v>
      </c>
      <c r="F80" s="52">
        <f t="shared" si="1"/>
        <v>0.40058266569555717</v>
      </c>
      <c r="G80" s="3"/>
      <c r="H80" s="3"/>
    </row>
    <row r="81" spans="1:8" ht="21" customHeight="1" thickBot="1">
      <c r="A81" s="76"/>
      <c r="B81" s="12"/>
      <c r="C81" s="15" t="s">
        <v>20</v>
      </c>
      <c r="D81" s="34">
        <v>477</v>
      </c>
      <c r="E81" s="34">
        <v>1195</v>
      </c>
      <c r="F81" s="52">
        <f t="shared" si="1"/>
        <v>0.399163179916318</v>
      </c>
      <c r="G81" s="3"/>
      <c r="H81" s="3"/>
    </row>
    <row r="82" spans="1:8" ht="21" customHeight="1" thickBot="1">
      <c r="A82" s="76"/>
      <c r="B82" s="12"/>
      <c r="C82" s="15" t="s">
        <v>30</v>
      </c>
      <c r="D82" s="34">
        <v>233</v>
      </c>
      <c r="E82" s="34">
        <v>491</v>
      </c>
      <c r="F82" s="52">
        <f t="shared" si="1"/>
        <v>0.4745417515274949</v>
      </c>
      <c r="G82" s="3"/>
      <c r="H82" s="3"/>
    </row>
    <row r="83" spans="1:8" ht="21" customHeight="1" thickBot="1">
      <c r="A83" s="76"/>
      <c r="B83" s="12"/>
      <c r="C83" s="24" t="s">
        <v>95</v>
      </c>
      <c r="D83" s="37">
        <v>249</v>
      </c>
      <c r="E83" s="37">
        <v>557</v>
      </c>
      <c r="F83" s="57">
        <f t="shared" si="1"/>
        <v>0.44703770197486536</v>
      </c>
      <c r="G83" s="3"/>
      <c r="H83" s="3"/>
    </row>
    <row r="84" spans="1:8" ht="21" customHeight="1" thickBot="1">
      <c r="A84" s="76"/>
      <c r="B84" s="10"/>
      <c r="C84" s="16" t="s">
        <v>59</v>
      </c>
      <c r="D84" s="33">
        <v>261</v>
      </c>
      <c r="E84" s="33">
        <v>499</v>
      </c>
      <c r="F84" s="56">
        <f t="shared" si="1"/>
        <v>0.5230460921843687</v>
      </c>
      <c r="G84" s="3"/>
      <c r="H84" s="3"/>
    </row>
    <row r="85" spans="1:8" ht="21" customHeight="1" thickBot="1">
      <c r="A85" s="76"/>
      <c r="B85" s="6"/>
      <c r="C85" s="15" t="s">
        <v>23</v>
      </c>
      <c r="D85" s="34">
        <v>84</v>
      </c>
      <c r="E85" s="34">
        <v>283</v>
      </c>
      <c r="F85" s="52">
        <f t="shared" si="1"/>
        <v>0.2968197879858657</v>
      </c>
      <c r="G85" s="3"/>
      <c r="H85" s="3"/>
    </row>
    <row r="86" spans="1:8" ht="21" customHeight="1" thickBot="1">
      <c r="A86" s="76"/>
      <c r="B86" s="12"/>
      <c r="C86" s="15" t="s">
        <v>86</v>
      </c>
      <c r="D86" s="34">
        <v>239</v>
      </c>
      <c r="E86" s="34">
        <v>554</v>
      </c>
      <c r="F86" s="52">
        <f t="shared" si="1"/>
        <v>0.4314079422382672</v>
      </c>
      <c r="G86" s="3"/>
      <c r="H86" s="3"/>
    </row>
    <row r="87" spans="1:8" ht="21" customHeight="1" thickBot="1">
      <c r="A87" s="76"/>
      <c r="B87" s="12" t="s">
        <v>9</v>
      </c>
      <c r="C87" s="15" t="s">
        <v>62</v>
      </c>
      <c r="D87" s="34">
        <v>744</v>
      </c>
      <c r="E87" s="34">
        <v>1461</v>
      </c>
      <c r="F87" s="52">
        <f t="shared" si="1"/>
        <v>0.5092402464065708</v>
      </c>
      <c r="G87" s="3"/>
      <c r="H87" s="3"/>
    </row>
    <row r="88" spans="1:8" ht="21" customHeight="1" thickBot="1">
      <c r="A88" s="76"/>
      <c r="B88" s="6">
        <f>SUM(D84:D92)/SUM(E84:E92)</f>
        <v>0.46045028890217177</v>
      </c>
      <c r="C88" s="15" t="s">
        <v>22</v>
      </c>
      <c r="D88" s="34">
        <v>171</v>
      </c>
      <c r="E88" s="34">
        <v>444</v>
      </c>
      <c r="F88" s="52">
        <f t="shared" si="1"/>
        <v>0.38513513513513514</v>
      </c>
      <c r="G88" s="3"/>
      <c r="H88" s="3"/>
    </row>
    <row r="89" spans="1:8" ht="21" customHeight="1" thickBot="1">
      <c r="A89" s="76"/>
      <c r="B89" s="7"/>
      <c r="C89" s="15" t="s">
        <v>13</v>
      </c>
      <c r="D89" s="34">
        <v>65</v>
      </c>
      <c r="E89" s="34">
        <v>172</v>
      </c>
      <c r="F89" s="52">
        <f t="shared" si="1"/>
        <v>0.37790697674418605</v>
      </c>
      <c r="G89" s="3"/>
      <c r="H89" s="3"/>
    </row>
    <row r="90" spans="1:8" ht="21" customHeight="1" thickBot="1">
      <c r="A90" s="76"/>
      <c r="B90" s="12"/>
      <c r="C90" s="15" t="s">
        <v>26</v>
      </c>
      <c r="D90" s="34">
        <v>93</v>
      </c>
      <c r="E90" s="34">
        <v>318</v>
      </c>
      <c r="F90" s="52">
        <f t="shared" si="1"/>
        <v>0.29245283018867924</v>
      </c>
      <c r="G90" s="3"/>
      <c r="H90" s="3"/>
    </row>
    <row r="91" spans="1:8" ht="21" customHeight="1" thickBot="1">
      <c r="A91" s="76"/>
      <c r="B91" s="12"/>
      <c r="C91" s="15" t="s">
        <v>28</v>
      </c>
      <c r="D91" s="34">
        <v>333</v>
      </c>
      <c r="E91" s="34">
        <v>664</v>
      </c>
      <c r="F91" s="52">
        <f t="shared" si="1"/>
        <v>0.5015060240963856</v>
      </c>
      <c r="G91" s="3"/>
      <c r="H91" s="3"/>
    </row>
    <row r="92" spans="1:8" ht="21" customHeight="1" thickBot="1">
      <c r="A92" s="76"/>
      <c r="B92" s="13"/>
      <c r="C92" s="24" t="s">
        <v>17</v>
      </c>
      <c r="D92" s="37">
        <v>321</v>
      </c>
      <c r="E92" s="37">
        <v>624</v>
      </c>
      <c r="F92" s="57">
        <f t="shared" si="1"/>
        <v>0.5144230769230769</v>
      </c>
      <c r="G92" s="3"/>
      <c r="H92" s="3"/>
    </row>
    <row r="93" spans="1:8" ht="21" customHeight="1" thickBot="1">
      <c r="A93" s="76"/>
      <c r="B93" s="12"/>
      <c r="C93" s="16" t="s">
        <v>78</v>
      </c>
      <c r="D93" s="33">
        <v>694</v>
      </c>
      <c r="E93" s="33">
        <v>1536</v>
      </c>
      <c r="F93" s="56">
        <f t="shared" si="1"/>
        <v>0.4518229166666667</v>
      </c>
      <c r="G93" s="3"/>
      <c r="H93" s="3"/>
    </row>
    <row r="94" spans="1:8" ht="21" customHeight="1" thickBot="1">
      <c r="A94" s="76"/>
      <c r="B94" s="6" t="s">
        <v>8</v>
      </c>
      <c r="C94" s="15" t="s">
        <v>25</v>
      </c>
      <c r="D94" s="34">
        <v>152</v>
      </c>
      <c r="E94" s="34">
        <v>378</v>
      </c>
      <c r="F94" s="52">
        <f t="shared" si="1"/>
        <v>0.4021164021164021</v>
      </c>
      <c r="G94" s="3"/>
      <c r="H94" s="3"/>
    </row>
    <row r="95" spans="1:8" ht="21" customHeight="1" thickBot="1">
      <c r="A95" s="76"/>
      <c r="B95" s="6">
        <f>SUM(D93:D97)/SUM(E93:E97)</f>
        <v>0.3882152006831768</v>
      </c>
      <c r="C95" s="15" t="s">
        <v>90</v>
      </c>
      <c r="D95" s="34">
        <v>111</v>
      </c>
      <c r="E95" s="34">
        <v>305</v>
      </c>
      <c r="F95" s="52">
        <f t="shared" si="1"/>
        <v>0.3639344262295082</v>
      </c>
      <c r="G95" s="3"/>
      <c r="H95" s="3"/>
    </row>
    <row r="96" spans="1:8" ht="21" customHeight="1" thickBot="1">
      <c r="A96" s="76"/>
      <c r="B96" s="7"/>
      <c r="C96" s="15" t="s">
        <v>58</v>
      </c>
      <c r="D96" s="34">
        <v>219</v>
      </c>
      <c r="E96" s="34">
        <v>684</v>
      </c>
      <c r="F96" s="52">
        <f t="shared" si="1"/>
        <v>0.3201754385964912</v>
      </c>
      <c r="G96" s="3"/>
      <c r="H96" s="3"/>
    </row>
    <row r="97" spans="1:8" ht="21" customHeight="1" thickBot="1">
      <c r="A97" s="76"/>
      <c r="B97" s="12"/>
      <c r="C97" s="24" t="s">
        <v>77</v>
      </c>
      <c r="D97" s="37">
        <v>1097</v>
      </c>
      <c r="E97" s="37">
        <v>2952</v>
      </c>
      <c r="F97" s="57">
        <f t="shared" si="1"/>
        <v>0.37161246612466126</v>
      </c>
      <c r="G97" s="3"/>
      <c r="H97" s="3"/>
    </row>
    <row r="98" spans="1:8" ht="21" customHeight="1" thickBot="1">
      <c r="A98" s="76"/>
      <c r="B98" s="10"/>
      <c r="C98" s="16" t="s">
        <v>29</v>
      </c>
      <c r="D98" s="33">
        <v>207</v>
      </c>
      <c r="E98" s="33">
        <v>507</v>
      </c>
      <c r="F98" s="56">
        <f t="shared" si="1"/>
        <v>0.40828402366863903</v>
      </c>
      <c r="G98" s="3"/>
      <c r="H98" s="3"/>
    </row>
    <row r="99" spans="1:8" ht="21" customHeight="1" thickBot="1">
      <c r="A99" s="76"/>
      <c r="B99" s="6" t="s">
        <v>10</v>
      </c>
      <c r="C99" s="15" t="s">
        <v>32</v>
      </c>
      <c r="D99" s="34">
        <v>86</v>
      </c>
      <c r="E99" s="34">
        <v>281</v>
      </c>
      <c r="F99" s="52">
        <f t="shared" si="1"/>
        <v>0.30604982206405695</v>
      </c>
      <c r="G99" s="3"/>
      <c r="H99" s="3"/>
    </row>
    <row r="100" spans="1:8" ht="21" customHeight="1" thickBot="1">
      <c r="A100" s="76"/>
      <c r="B100" s="6">
        <f>SUM(D98:D102)/SUM(E98:E102)</f>
        <v>0.3820141211445559</v>
      </c>
      <c r="C100" s="15" t="s">
        <v>27</v>
      </c>
      <c r="D100" s="34">
        <v>237</v>
      </c>
      <c r="E100" s="34">
        <v>700</v>
      </c>
      <c r="F100" s="52">
        <f t="shared" si="1"/>
        <v>0.3385714285714286</v>
      </c>
      <c r="G100" s="3"/>
      <c r="H100" s="3"/>
    </row>
    <row r="101" spans="1:8" ht="21" customHeight="1" thickBot="1">
      <c r="A101" s="76"/>
      <c r="B101" s="7"/>
      <c r="C101" s="15" t="s">
        <v>67</v>
      </c>
      <c r="D101" s="34">
        <v>485</v>
      </c>
      <c r="E101" s="34">
        <v>1166</v>
      </c>
      <c r="F101" s="52">
        <f t="shared" si="1"/>
        <v>0.4159519725557461</v>
      </c>
      <c r="G101" s="3"/>
      <c r="H101" s="3"/>
    </row>
    <row r="102" spans="1:8" ht="21" customHeight="1" thickBot="1">
      <c r="A102" s="76"/>
      <c r="B102" s="13"/>
      <c r="C102" s="24" t="s">
        <v>24</v>
      </c>
      <c r="D102" s="37">
        <v>13</v>
      </c>
      <c r="E102" s="37">
        <v>37</v>
      </c>
      <c r="F102" s="57">
        <f t="shared" si="1"/>
        <v>0.35135135135135137</v>
      </c>
      <c r="G102" s="3"/>
      <c r="H102" s="3"/>
    </row>
    <row r="103" spans="1:9" ht="21" customHeight="1" thickBot="1">
      <c r="A103" s="77" t="s">
        <v>130</v>
      </c>
      <c r="B103" s="78"/>
      <c r="C103" s="29"/>
      <c r="D103" s="38">
        <f>SUM(D3:D73)</f>
        <v>11712</v>
      </c>
      <c r="E103" s="38">
        <f>SUM(E3:E73)</f>
        <v>47588</v>
      </c>
      <c r="F103" s="58">
        <f>D103/E103</f>
        <v>0.24611246532739345</v>
      </c>
      <c r="G103" s="3"/>
      <c r="H103" s="3"/>
      <c r="I103" s="3"/>
    </row>
    <row r="104" spans="1:8" ht="21" customHeight="1" thickBot="1">
      <c r="A104" s="77" t="s">
        <v>129</v>
      </c>
      <c r="B104" s="82"/>
      <c r="C104" s="68"/>
      <c r="D104" s="38">
        <f>SUM(D74:D102)</f>
        <v>8425</v>
      </c>
      <c r="E104" s="38">
        <f>SUM(E74:E102)</f>
        <v>20226</v>
      </c>
      <c r="F104" s="30">
        <f t="shared" si="1"/>
        <v>0.41654306338376346</v>
      </c>
      <c r="G104" s="32"/>
      <c r="H104" s="32"/>
    </row>
    <row r="105" spans="1:6" s="3" customFormat="1" ht="21" customHeight="1" thickBot="1">
      <c r="A105" s="79" t="s">
        <v>120</v>
      </c>
      <c r="B105" s="81"/>
      <c r="C105" s="66"/>
      <c r="D105" s="60">
        <f>D103+D104</f>
        <v>20137</v>
      </c>
      <c r="E105" s="60">
        <f>E103+E104</f>
        <v>67814</v>
      </c>
      <c r="F105" s="67">
        <f>D105/E105</f>
        <v>0.2969445837142773</v>
      </c>
    </row>
    <row r="106" ht="13.5">
      <c r="F106" s="53" t="s">
        <v>128</v>
      </c>
    </row>
  </sheetData>
  <sheetProtection/>
  <mergeCells count="5">
    <mergeCell ref="A3:A73"/>
    <mergeCell ref="A74:A102"/>
    <mergeCell ref="A105:B105"/>
    <mergeCell ref="A104:B104"/>
    <mergeCell ref="A103:B103"/>
  </mergeCells>
  <printOptions/>
  <pageMargins left="1.21" right="0.7" top="0.75" bottom="0.75" header="0.3" footer="0.3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pane xSplit="2" ySplit="2" topLeftCell="C9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8" sqref="B98"/>
    </sheetView>
  </sheetViews>
  <sheetFormatPr defaultColWidth="9.00390625" defaultRowHeight="13.5"/>
  <cols>
    <col min="1" max="1" width="5.75390625" style="2" customWidth="1"/>
    <col min="2" max="2" width="14.75390625" style="2" customWidth="1"/>
    <col min="3" max="3" width="17.75390625" style="2" customWidth="1"/>
    <col min="4" max="6" width="15.625" style="2" customWidth="1"/>
    <col min="7" max="7" width="15.75390625" style="2" customWidth="1"/>
    <col min="8" max="8" width="12.625" style="2" customWidth="1"/>
    <col min="9" max="9" width="9.25390625" style="2" customWidth="1"/>
    <col min="10" max="15" width="12.625" style="2" customWidth="1"/>
    <col min="16" max="16" width="8.625" style="2" customWidth="1"/>
    <col min="17" max="16384" width="9.00390625" style="2" customWidth="1"/>
  </cols>
  <sheetData>
    <row r="1" spans="1:17" ht="20.25" customHeight="1" thickBot="1">
      <c r="A1" s="39" t="s">
        <v>122</v>
      </c>
      <c r="C1" s="4"/>
      <c r="D1" s="4"/>
      <c r="E1" s="4"/>
      <c r="F1" s="4"/>
      <c r="G1" s="4"/>
      <c r="H1" s="4"/>
      <c r="Q1" s="3"/>
    </row>
    <row r="2" spans="1:14" ht="21" customHeight="1" thickBot="1">
      <c r="A2" s="49" t="s">
        <v>119</v>
      </c>
      <c r="B2" s="17" t="s">
        <v>11</v>
      </c>
      <c r="C2" s="18" t="s">
        <v>96</v>
      </c>
      <c r="D2" s="18" t="s">
        <v>97</v>
      </c>
      <c r="E2" s="18" t="s">
        <v>98</v>
      </c>
      <c r="F2" s="19" t="s">
        <v>99</v>
      </c>
      <c r="G2" s="3"/>
      <c r="N2" s="3"/>
    </row>
    <row r="3" spans="1:7" ht="21" customHeight="1" thickBot="1">
      <c r="A3" s="73" t="s">
        <v>118</v>
      </c>
      <c r="B3" s="10" t="s">
        <v>0</v>
      </c>
      <c r="C3" s="21" t="s">
        <v>38</v>
      </c>
      <c r="D3" s="36">
        <v>340</v>
      </c>
      <c r="E3" s="36">
        <v>974</v>
      </c>
      <c r="F3" s="22">
        <v>0.3490759753593429</v>
      </c>
      <c r="G3" s="3"/>
    </row>
    <row r="4" spans="1:8" ht="21" customHeight="1" thickBot="1">
      <c r="A4" s="73"/>
      <c r="B4" s="6">
        <f>SUM(D3:D4)/SUM(E3:E4)</f>
        <v>0.3582531458179127</v>
      </c>
      <c r="C4" s="20" t="s">
        <v>80</v>
      </c>
      <c r="D4" s="35">
        <v>144</v>
      </c>
      <c r="E4" s="35">
        <v>377</v>
      </c>
      <c r="F4" s="27">
        <v>0.3819628647214854</v>
      </c>
      <c r="G4" s="54"/>
      <c r="H4" s="3"/>
    </row>
    <row r="5" spans="1:8" ht="21" customHeight="1" thickBot="1">
      <c r="A5" s="73"/>
      <c r="B5" s="10"/>
      <c r="C5" s="21" t="s">
        <v>63</v>
      </c>
      <c r="D5" s="36">
        <v>268</v>
      </c>
      <c r="E5" s="36">
        <v>838</v>
      </c>
      <c r="F5" s="22">
        <v>0.3198090692124105</v>
      </c>
      <c r="G5" s="3"/>
      <c r="H5" s="3"/>
    </row>
    <row r="6" spans="1:8" ht="21" customHeight="1" thickBot="1">
      <c r="A6" s="73"/>
      <c r="B6" s="11"/>
      <c r="C6" s="15" t="s">
        <v>72</v>
      </c>
      <c r="D6" s="34">
        <v>318</v>
      </c>
      <c r="E6" s="34">
        <v>944</v>
      </c>
      <c r="F6" s="23">
        <v>0.336864406779661</v>
      </c>
      <c r="G6" s="3"/>
      <c r="H6" s="3"/>
    </row>
    <row r="7" spans="1:8" ht="21" customHeight="1" thickBot="1">
      <c r="A7" s="73"/>
      <c r="B7" s="12" t="s">
        <v>1</v>
      </c>
      <c r="C7" s="15" t="s">
        <v>92</v>
      </c>
      <c r="D7" s="34">
        <v>74</v>
      </c>
      <c r="E7" s="34">
        <v>284</v>
      </c>
      <c r="F7" s="23">
        <v>0.2605633802816901</v>
      </c>
      <c r="G7" s="3"/>
      <c r="H7" s="3"/>
    </row>
    <row r="8" spans="1:14" ht="21" customHeight="1" thickBot="1">
      <c r="A8" s="73"/>
      <c r="B8" s="6">
        <f>SUM(D5:D10)/SUM(E5:E10)</f>
        <v>0.3143893591293833</v>
      </c>
      <c r="C8" s="15" t="s">
        <v>56</v>
      </c>
      <c r="D8" s="34">
        <v>45</v>
      </c>
      <c r="E8" s="34">
        <v>154</v>
      </c>
      <c r="F8" s="23">
        <v>0.2922077922077922</v>
      </c>
      <c r="G8" s="3"/>
      <c r="H8" s="3"/>
      <c r="N8" s="3"/>
    </row>
    <row r="9" spans="1:14" ht="21" customHeight="1" thickBot="1">
      <c r="A9" s="73"/>
      <c r="B9" s="12"/>
      <c r="C9" s="15" t="s">
        <v>87</v>
      </c>
      <c r="D9" s="34">
        <v>46</v>
      </c>
      <c r="E9" s="34">
        <v>169</v>
      </c>
      <c r="F9" s="23">
        <v>0.27218934911242604</v>
      </c>
      <c r="G9" s="3"/>
      <c r="H9" s="3"/>
      <c r="N9" s="3"/>
    </row>
    <row r="10" spans="1:8" ht="21" customHeight="1" thickBot="1">
      <c r="A10" s="73"/>
      <c r="B10" s="13"/>
      <c r="C10" s="24" t="s">
        <v>46</v>
      </c>
      <c r="D10" s="37">
        <v>29</v>
      </c>
      <c r="E10" s="37">
        <v>92</v>
      </c>
      <c r="F10" s="25">
        <v>0.31521739130434784</v>
      </c>
      <c r="G10" s="3"/>
      <c r="H10" s="3"/>
    </row>
    <row r="11" spans="1:14" ht="21" customHeight="1" thickBot="1">
      <c r="A11" s="73"/>
      <c r="B11" s="14"/>
      <c r="C11" s="21" t="s">
        <v>49</v>
      </c>
      <c r="D11" s="36">
        <v>219</v>
      </c>
      <c r="E11" s="36">
        <v>589</v>
      </c>
      <c r="F11" s="22">
        <v>0.37181663837011886</v>
      </c>
      <c r="G11" s="3"/>
      <c r="H11" s="3"/>
      <c r="N11" s="3"/>
    </row>
    <row r="12" spans="1:8" ht="21" customHeight="1" thickBot="1">
      <c r="A12" s="73"/>
      <c r="B12" s="12" t="s">
        <v>4</v>
      </c>
      <c r="C12" s="15" t="s">
        <v>40</v>
      </c>
      <c r="D12" s="34">
        <v>223</v>
      </c>
      <c r="E12" s="34">
        <v>746</v>
      </c>
      <c r="F12" s="23">
        <v>0.29892761394101874</v>
      </c>
      <c r="G12" s="3"/>
      <c r="H12" s="3"/>
    </row>
    <row r="13" spans="1:8" ht="21" customHeight="1" thickBot="1">
      <c r="A13" s="73"/>
      <c r="B13" s="6">
        <f>SUM(D11:D15)/SUM(E11:E15)</f>
        <v>0.2851193781232649</v>
      </c>
      <c r="C13" s="15" t="s">
        <v>52</v>
      </c>
      <c r="D13" s="34">
        <v>147</v>
      </c>
      <c r="E13" s="34">
        <v>674</v>
      </c>
      <c r="F13" s="23">
        <v>0.21810089020771514</v>
      </c>
      <c r="G13" s="3"/>
      <c r="H13" s="3"/>
    </row>
    <row r="14" spans="1:8" ht="21" customHeight="1" thickBot="1">
      <c r="A14" s="73"/>
      <c r="B14" s="12"/>
      <c r="C14" s="15" t="s">
        <v>50</v>
      </c>
      <c r="D14" s="34">
        <v>107</v>
      </c>
      <c r="E14" s="34">
        <v>318</v>
      </c>
      <c r="F14" s="23">
        <v>0.33647798742138363</v>
      </c>
      <c r="G14" s="3"/>
      <c r="H14" s="3"/>
    </row>
    <row r="15" spans="1:8" ht="21" customHeight="1" thickBot="1">
      <c r="A15" s="73"/>
      <c r="B15" s="13"/>
      <c r="C15" s="24" t="s">
        <v>54</v>
      </c>
      <c r="D15" s="37">
        <v>331</v>
      </c>
      <c r="E15" s="37">
        <v>1275</v>
      </c>
      <c r="F15" s="25">
        <v>0.2596078431372549</v>
      </c>
      <c r="G15" s="3"/>
      <c r="H15" s="3"/>
    </row>
    <row r="16" spans="1:8" ht="21" customHeight="1" thickBot="1">
      <c r="A16" s="73"/>
      <c r="B16" s="6"/>
      <c r="C16" s="16" t="s">
        <v>37</v>
      </c>
      <c r="D16" s="33">
        <v>109</v>
      </c>
      <c r="E16" s="33">
        <v>475</v>
      </c>
      <c r="F16" s="26">
        <v>0.2294736842105263</v>
      </c>
      <c r="G16" s="3"/>
      <c r="H16" s="3"/>
    </row>
    <row r="17" spans="1:8" ht="21" customHeight="1" thickBot="1">
      <c r="A17" s="73"/>
      <c r="B17" s="12"/>
      <c r="C17" s="15" t="s">
        <v>71</v>
      </c>
      <c r="D17" s="34">
        <v>261</v>
      </c>
      <c r="E17" s="34">
        <v>943</v>
      </c>
      <c r="F17" s="23">
        <v>0.2767762460233298</v>
      </c>
      <c r="G17" s="3"/>
      <c r="H17" s="3"/>
    </row>
    <row r="18" spans="1:8" ht="21" customHeight="1" thickBot="1">
      <c r="A18" s="73"/>
      <c r="B18" s="12"/>
      <c r="C18" s="15" t="s">
        <v>51</v>
      </c>
      <c r="D18" s="34">
        <v>240</v>
      </c>
      <c r="E18" s="34">
        <v>867</v>
      </c>
      <c r="F18" s="23">
        <v>0.2768166089965398</v>
      </c>
      <c r="G18" s="3"/>
      <c r="H18" s="3"/>
    </row>
    <row r="19" spans="1:8" ht="21" customHeight="1" thickBot="1">
      <c r="A19" s="73"/>
      <c r="B19" s="12"/>
      <c r="C19" s="15" t="s">
        <v>60</v>
      </c>
      <c r="D19" s="34">
        <v>83</v>
      </c>
      <c r="E19" s="34">
        <v>323</v>
      </c>
      <c r="F19" s="23">
        <v>0.25696594427244585</v>
      </c>
      <c r="G19" s="3"/>
      <c r="H19" s="3"/>
    </row>
    <row r="20" spans="1:8" ht="21" customHeight="1" thickBot="1">
      <c r="A20" s="73"/>
      <c r="B20" s="12" t="s">
        <v>2</v>
      </c>
      <c r="C20" s="15" t="s">
        <v>64</v>
      </c>
      <c r="D20" s="34">
        <v>27</v>
      </c>
      <c r="E20" s="34">
        <v>62</v>
      </c>
      <c r="F20" s="23">
        <v>0.43548387096774194</v>
      </c>
      <c r="G20" s="3"/>
      <c r="H20" s="3"/>
    </row>
    <row r="21" spans="1:8" ht="21" customHeight="1" thickBot="1">
      <c r="A21" s="73"/>
      <c r="B21" s="6">
        <f>SUM(D16:D27)/SUM(E16:E27)</f>
        <v>0.25020177562550444</v>
      </c>
      <c r="C21" s="15" t="s">
        <v>79</v>
      </c>
      <c r="D21" s="34">
        <v>133</v>
      </c>
      <c r="E21" s="34">
        <v>687</v>
      </c>
      <c r="F21" s="23">
        <v>0.19359534206695778</v>
      </c>
      <c r="G21" s="3"/>
      <c r="H21" s="3"/>
    </row>
    <row r="22" spans="1:8" ht="21" customHeight="1" thickBot="1">
      <c r="A22" s="73"/>
      <c r="B22" s="7"/>
      <c r="C22" s="15" t="s">
        <v>66</v>
      </c>
      <c r="D22" s="34">
        <v>80</v>
      </c>
      <c r="E22" s="34">
        <v>256</v>
      </c>
      <c r="F22" s="23">
        <v>0.3125</v>
      </c>
      <c r="G22" s="3"/>
      <c r="H22" s="3"/>
    </row>
    <row r="23" spans="1:8" ht="21" customHeight="1" thickBot="1">
      <c r="A23" s="73"/>
      <c r="B23" s="12"/>
      <c r="C23" s="15" t="s">
        <v>61</v>
      </c>
      <c r="D23" s="34">
        <v>99</v>
      </c>
      <c r="E23" s="34">
        <v>330</v>
      </c>
      <c r="F23" s="23">
        <v>0.3</v>
      </c>
      <c r="G23" s="3"/>
      <c r="H23" s="3"/>
    </row>
    <row r="24" spans="1:8" ht="21" customHeight="1" thickBot="1">
      <c r="A24" s="73"/>
      <c r="B24" s="12"/>
      <c r="C24" s="15" t="s">
        <v>100</v>
      </c>
      <c r="D24" s="34">
        <v>176</v>
      </c>
      <c r="E24" s="34">
        <v>859</v>
      </c>
      <c r="F24" s="23">
        <v>0.2048894062863795</v>
      </c>
      <c r="G24" s="3"/>
      <c r="H24" s="3"/>
    </row>
    <row r="25" spans="1:8" ht="21" customHeight="1" thickBot="1">
      <c r="A25" s="73"/>
      <c r="B25" s="12"/>
      <c r="C25" s="15" t="s">
        <v>18</v>
      </c>
      <c r="D25" s="34">
        <v>1</v>
      </c>
      <c r="E25" s="34">
        <v>3</v>
      </c>
      <c r="F25" s="23">
        <v>0.3333333333333333</v>
      </c>
      <c r="G25" s="3"/>
      <c r="H25" s="3"/>
    </row>
    <row r="26" spans="1:15" ht="21" customHeight="1" thickBot="1">
      <c r="A26" s="73"/>
      <c r="B26" s="12"/>
      <c r="C26" s="15" t="s">
        <v>68</v>
      </c>
      <c r="D26" s="34">
        <v>31</v>
      </c>
      <c r="E26" s="34">
        <v>148</v>
      </c>
      <c r="F26" s="23">
        <v>0.20945945945945946</v>
      </c>
      <c r="G26" s="3"/>
      <c r="H26" s="3"/>
      <c r="O26" s="8"/>
    </row>
    <row r="27" spans="1:15" ht="21" customHeight="1" thickBot="1">
      <c r="A27" s="73"/>
      <c r="B27" s="12"/>
      <c r="C27" s="20" t="s">
        <v>12</v>
      </c>
      <c r="D27" s="35">
        <v>0</v>
      </c>
      <c r="E27" s="35">
        <v>3</v>
      </c>
      <c r="F27" s="27">
        <v>0</v>
      </c>
      <c r="G27" s="3"/>
      <c r="H27" s="3"/>
      <c r="O27" s="3"/>
    </row>
    <row r="28" spans="1:8" ht="21" customHeight="1" thickBot="1">
      <c r="A28" s="73"/>
      <c r="B28" s="14"/>
      <c r="C28" s="21" t="s">
        <v>35</v>
      </c>
      <c r="D28" s="36">
        <v>1935</v>
      </c>
      <c r="E28" s="36">
        <v>7907</v>
      </c>
      <c r="F28" s="22">
        <v>0.24471986847097507</v>
      </c>
      <c r="G28" s="3"/>
      <c r="H28" s="3"/>
    </row>
    <row r="29" spans="1:8" ht="21" customHeight="1" thickBot="1">
      <c r="A29" s="73"/>
      <c r="B29" s="12" t="s">
        <v>6</v>
      </c>
      <c r="C29" s="15" t="s">
        <v>114</v>
      </c>
      <c r="D29" s="34">
        <v>41</v>
      </c>
      <c r="E29" s="34">
        <v>256</v>
      </c>
      <c r="F29" s="23">
        <v>0.16015625</v>
      </c>
      <c r="G29" s="3"/>
      <c r="H29" s="3"/>
    </row>
    <row r="30" spans="1:8" ht="21" customHeight="1" thickBot="1">
      <c r="A30" s="73"/>
      <c r="B30" s="6">
        <f>SUM(D28:D33)/SUM(E28:E33)</f>
        <v>0.22675573208160318</v>
      </c>
      <c r="C30" s="15" t="s">
        <v>36</v>
      </c>
      <c r="D30" s="34">
        <v>287</v>
      </c>
      <c r="E30" s="34">
        <v>1248</v>
      </c>
      <c r="F30" s="23">
        <v>0.2299679487179487</v>
      </c>
      <c r="G30" s="3"/>
      <c r="H30" s="3"/>
    </row>
    <row r="31" spans="1:8" ht="21" customHeight="1" thickBot="1">
      <c r="A31" s="73"/>
      <c r="B31" s="6"/>
      <c r="C31" s="15" t="s">
        <v>85</v>
      </c>
      <c r="D31" s="34">
        <v>144</v>
      </c>
      <c r="E31" s="34">
        <v>613</v>
      </c>
      <c r="F31" s="23">
        <v>0.23491027732463296</v>
      </c>
      <c r="G31" s="3"/>
      <c r="H31" s="3"/>
    </row>
    <row r="32" spans="1:8" ht="21" customHeight="1" thickBot="1">
      <c r="A32" s="73"/>
      <c r="B32" s="12"/>
      <c r="C32" s="15" t="s">
        <v>57</v>
      </c>
      <c r="D32" s="34">
        <v>43</v>
      </c>
      <c r="E32" s="34">
        <v>640</v>
      </c>
      <c r="F32" s="23">
        <v>0.0671875</v>
      </c>
      <c r="G32" s="3"/>
      <c r="H32" s="3"/>
    </row>
    <row r="33" spans="1:8" ht="21" customHeight="1" thickBot="1">
      <c r="A33" s="73"/>
      <c r="B33" s="5"/>
      <c r="C33" s="24" t="s">
        <v>73</v>
      </c>
      <c r="D33" s="37">
        <v>62</v>
      </c>
      <c r="E33" s="37">
        <v>414</v>
      </c>
      <c r="F33" s="25">
        <v>0.1497584541062802</v>
      </c>
      <c r="G33" s="3"/>
      <c r="H33" s="3"/>
    </row>
    <row r="34" spans="1:8" ht="21" customHeight="1" thickBot="1">
      <c r="A34" s="73"/>
      <c r="B34" s="12"/>
      <c r="C34" s="16" t="s">
        <v>53</v>
      </c>
      <c r="D34" s="33">
        <v>136</v>
      </c>
      <c r="E34" s="33">
        <v>548</v>
      </c>
      <c r="F34" s="26">
        <v>0.24817518248175183</v>
      </c>
      <c r="G34" s="3"/>
      <c r="H34" s="3"/>
    </row>
    <row r="35" spans="1:8" ht="21" customHeight="1" thickBot="1">
      <c r="A35" s="73"/>
      <c r="B35" s="6" t="s">
        <v>116</v>
      </c>
      <c r="C35" s="15" t="s">
        <v>76</v>
      </c>
      <c r="D35" s="34">
        <v>25</v>
      </c>
      <c r="E35" s="34">
        <v>488</v>
      </c>
      <c r="F35" s="23">
        <v>0.05122950819672131</v>
      </c>
      <c r="G35" s="3"/>
      <c r="H35" s="3"/>
    </row>
    <row r="36" spans="1:8" ht="21" customHeight="1" thickBot="1">
      <c r="A36" s="73"/>
      <c r="B36" s="6">
        <f>SUM(D34:D37)/SUM(E34:E37)</f>
        <v>0.1647196261682243</v>
      </c>
      <c r="C36" s="15" t="s">
        <v>84</v>
      </c>
      <c r="D36" s="34">
        <v>94</v>
      </c>
      <c r="E36" s="34">
        <v>719</v>
      </c>
      <c r="F36" s="23">
        <v>0.13073713490959665</v>
      </c>
      <c r="G36" s="3"/>
      <c r="H36" s="3"/>
    </row>
    <row r="37" spans="1:8" ht="21" customHeight="1" thickBot="1">
      <c r="A37" s="73"/>
      <c r="B37" s="13"/>
      <c r="C37" s="24" t="s">
        <v>41</v>
      </c>
      <c r="D37" s="37">
        <v>732</v>
      </c>
      <c r="E37" s="37">
        <v>4237</v>
      </c>
      <c r="F37" s="25">
        <v>0.17276374793485957</v>
      </c>
      <c r="G37" s="3"/>
      <c r="H37" s="3"/>
    </row>
    <row r="38" spans="1:8" ht="19.5" customHeight="1" thickBot="1">
      <c r="A38" s="73"/>
      <c r="B38" s="6"/>
      <c r="C38" s="16" t="s">
        <v>101</v>
      </c>
      <c r="D38" s="33">
        <v>169</v>
      </c>
      <c r="E38" s="33">
        <v>390</v>
      </c>
      <c r="F38" s="26">
        <v>0.43333333333333335</v>
      </c>
      <c r="G38" s="3"/>
      <c r="H38" s="3"/>
    </row>
    <row r="39" spans="1:8" ht="19.5" customHeight="1" thickBot="1">
      <c r="A39" s="73"/>
      <c r="B39" s="12"/>
      <c r="C39" s="15" t="s">
        <v>94</v>
      </c>
      <c r="D39" s="34">
        <v>58</v>
      </c>
      <c r="E39" s="34">
        <v>179</v>
      </c>
      <c r="F39" s="23">
        <v>0.3240223463687151</v>
      </c>
      <c r="G39" s="3"/>
      <c r="H39" s="3"/>
    </row>
    <row r="40" spans="1:8" ht="19.5" customHeight="1" thickBot="1">
      <c r="A40" s="73"/>
      <c r="B40" s="12"/>
      <c r="C40" s="15" t="s">
        <v>82</v>
      </c>
      <c r="D40" s="34">
        <v>56</v>
      </c>
      <c r="E40" s="34">
        <v>230</v>
      </c>
      <c r="F40" s="23">
        <v>0.24347826086956523</v>
      </c>
      <c r="G40" s="3"/>
      <c r="H40" s="3"/>
    </row>
    <row r="41" spans="1:8" ht="19.5" customHeight="1" thickBot="1">
      <c r="A41" s="73"/>
      <c r="B41" s="12"/>
      <c r="C41" s="15" t="s">
        <v>75</v>
      </c>
      <c r="D41" s="34">
        <v>42</v>
      </c>
      <c r="E41" s="34">
        <v>145</v>
      </c>
      <c r="F41" s="23">
        <v>0.2896551724137931</v>
      </c>
      <c r="G41" s="3"/>
      <c r="H41" s="3"/>
    </row>
    <row r="42" spans="1:8" ht="19.5" customHeight="1" thickBot="1">
      <c r="A42" s="73"/>
      <c r="B42" s="12"/>
      <c r="C42" s="15" t="s">
        <v>88</v>
      </c>
      <c r="D42" s="34">
        <v>46</v>
      </c>
      <c r="E42" s="34">
        <v>170</v>
      </c>
      <c r="F42" s="23">
        <v>0.27058823529411763</v>
      </c>
      <c r="G42" s="3"/>
      <c r="H42" s="3"/>
    </row>
    <row r="43" spans="1:8" ht="19.5" customHeight="1" thickBot="1">
      <c r="A43" s="73"/>
      <c r="B43" s="12"/>
      <c r="C43" s="15" t="s">
        <v>55</v>
      </c>
      <c r="D43" s="34">
        <v>69</v>
      </c>
      <c r="E43" s="34">
        <v>243</v>
      </c>
      <c r="F43" s="23">
        <v>0.2839506172839506</v>
      </c>
      <c r="G43" s="3"/>
      <c r="H43" s="3"/>
    </row>
    <row r="44" spans="1:8" ht="19.5" customHeight="1" thickBot="1">
      <c r="A44" s="73"/>
      <c r="B44" s="12"/>
      <c r="C44" s="15" t="s">
        <v>91</v>
      </c>
      <c r="D44" s="34">
        <v>67</v>
      </c>
      <c r="E44" s="34">
        <v>171</v>
      </c>
      <c r="F44" s="23">
        <v>0.391812865497076</v>
      </c>
      <c r="G44" s="3"/>
      <c r="H44" s="3"/>
    </row>
    <row r="45" spans="1:8" ht="19.5" customHeight="1" thickBot="1">
      <c r="A45" s="73"/>
      <c r="B45" s="12"/>
      <c r="C45" s="15" t="s">
        <v>42</v>
      </c>
      <c r="D45" s="34">
        <v>79</v>
      </c>
      <c r="E45" s="34">
        <v>260</v>
      </c>
      <c r="F45" s="23">
        <v>0.3038461538461538</v>
      </c>
      <c r="G45" s="3"/>
      <c r="H45" s="3"/>
    </row>
    <row r="46" spans="1:8" ht="19.5" customHeight="1" thickBot="1">
      <c r="A46" s="73"/>
      <c r="B46" s="12"/>
      <c r="C46" s="15" t="s">
        <v>102</v>
      </c>
      <c r="D46" s="34">
        <v>2085</v>
      </c>
      <c r="E46" s="34">
        <v>8412</v>
      </c>
      <c r="F46" s="23">
        <v>0.2478601997146933</v>
      </c>
      <c r="G46" s="3"/>
      <c r="H46" s="3"/>
    </row>
    <row r="47" spans="1:8" ht="21" customHeight="1" thickBot="1">
      <c r="A47" s="73"/>
      <c r="B47" s="12"/>
      <c r="C47" s="15" t="s">
        <v>70</v>
      </c>
      <c r="D47" s="34">
        <v>27</v>
      </c>
      <c r="E47" s="34">
        <v>124</v>
      </c>
      <c r="F47" s="23">
        <v>0.21774193548387097</v>
      </c>
      <c r="G47" s="3"/>
      <c r="H47" s="3"/>
    </row>
    <row r="48" spans="1:8" ht="21" customHeight="1" thickBot="1">
      <c r="A48" s="73"/>
      <c r="B48" s="12"/>
      <c r="C48" s="15" t="s">
        <v>93</v>
      </c>
      <c r="D48" s="34">
        <v>19</v>
      </c>
      <c r="E48" s="34">
        <v>203</v>
      </c>
      <c r="F48" s="23">
        <v>0.09359605911330049</v>
      </c>
      <c r="G48" s="3"/>
      <c r="H48" s="3"/>
    </row>
    <row r="49" spans="1:8" ht="21" customHeight="1" thickBot="1">
      <c r="A49" s="73"/>
      <c r="B49" s="12"/>
      <c r="C49" s="15" t="s">
        <v>33</v>
      </c>
      <c r="D49" s="34">
        <v>11</v>
      </c>
      <c r="E49" s="34">
        <v>49</v>
      </c>
      <c r="F49" s="23">
        <v>0.22448979591836735</v>
      </c>
      <c r="G49" s="3"/>
      <c r="H49" s="3"/>
    </row>
    <row r="50" spans="1:8" ht="21" customHeight="1" thickBot="1">
      <c r="A50" s="73"/>
      <c r="B50" s="12"/>
      <c r="C50" s="15" t="s">
        <v>103</v>
      </c>
      <c r="D50" s="34">
        <v>18</v>
      </c>
      <c r="E50" s="34">
        <v>209</v>
      </c>
      <c r="F50" s="23">
        <v>0.0861244019138756</v>
      </c>
      <c r="G50" s="3"/>
      <c r="H50" s="3"/>
    </row>
    <row r="51" spans="1:8" ht="21" customHeight="1" thickBot="1">
      <c r="A51" s="73"/>
      <c r="B51" s="12" t="s">
        <v>3</v>
      </c>
      <c r="C51" s="15" t="s">
        <v>104</v>
      </c>
      <c r="D51" s="34">
        <v>26</v>
      </c>
      <c r="E51" s="34">
        <v>217</v>
      </c>
      <c r="F51" s="23">
        <v>0.11981566820276497</v>
      </c>
      <c r="G51" s="3"/>
      <c r="H51" s="3"/>
    </row>
    <row r="52" spans="1:8" ht="21" customHeight="1" thickBot="1">
      <c r="A52" s="73"/>
      <c r="B52" s="6">
        <f>SUM(D38:D68)/SUM(E38:E68)</f>
        <v>0.23614843250159948</v>
      </c>
      <c r="C52" s="15" t="s">
        <v>74</v>
      </c>
      <c r="D52" s="34">
        <v>18</v>
      </c>
      <c r="E52" s="34">
        <v>55</v>
      </c>
      <c r="F52" s="23">
        <v>0.32727272727272727</v>
      </c>
      <c r="G52" s="3"/>
      <c r="H52" s="3"/>
    </row>
    <row r="53" spans="1:8" ht="21" customHeight="1" thickBot="1">
      <c r="A53" s="73"/>
      <c r="B53" s="7"/>
      <c r="C53" s="15" t="s">
        <v>69</v>
      </c>
      <c r="D53" s="34">
        <v>16</v>
      </c>
      <c r="E53" s="34">
        <v>39</v>
      </c>
      <c r="F53" s="23">
        <v>0.41025641025641024</v>
      </c>
      <c r="G53" s="3"/>
      <c r="H53" s="3"/>
    </row>
    <row r="54" spans="1:8" ht="21" customHeight="1" thickBot="1">
      <c r="A54" s="73"/>
      <c r="B54" s="12"/>
      <c r="C54" s="15" t="s">
        <v>48</v>
      </c>
      <c r="D54" s="34">
        <v>76</v>
      </c>
      <c r="E54" s="34">
        <v>291</v>
      </c>
      <c r="F54" s="23">
        <v>0.2611683848797251</v>
      </c>
      <c r="G54" s="3"/>
      <c r="H54" s="3"/>
    </row>
    <row r="55" spans="1:8" ht="21" customHeight="1" thickBot="1">
      <c r="A55" s="73"/>
      <c r="B55" s="12"/>
      <c r="C55" s="15" t="s">
        <v>47</v>
      </c>
      <c r="D55" s="34">
        <v>94</v>
      </c>
      <c r="E55" s="34">
        <v>283</v>
      </c>
      <c r="F55" s="23">
        <v>0.3321554770318021</v>
      </c>
      <c r="G55" s="3"/>
      <c r="H55" s="3"/>
    </row>
    <row r="56" spans="1:8" ht="21" customHeight="1" thickBot="1">
      <c r="A56" s="73"/>
      <c r="B56" s="12"/>
      <c r="C56" s="15" t="s">
        <v>81</v>
      </c>
      <c r="D56" s="34">
        <v>86</v>
      </c>
      <c r="E56" s="34">
        <v>330</v>
      </c>
      <c r="F56" s="23">
        <v>0.2606060606060606</v>
      </c>
      <c r="G56" s="3"/>
      <c r="H56" s="3"/>
    </row>
    <row r="57" spans="1:8" ht="21" customHeight="1" thickBot="1">
      <c r="A57" s="73"/>
      <c r="B57" s="12"/>
      <c r="C57" s="15" t="s">
        <v>83</v>
      </c>
      <c r="D57" s="34">
        <v>95</v>
      </c>
      <c r="E57" s="34">
        <v>392</v>
      </c>
      <c r="F57" s="23">
        <v>0.2423469387755102</v>
      </c>
      <c r="G57" s="3"/>
      <c r="H57" s="3"/>
    </row>
    <row r="58" spans="1:8" ht="21" customHeight="1" thickBot="1">
      <c r="A58" s="73"/>
      <c r="B58" s="12"/>
      <c r="C58" s="15" t="s">
        <v>89</v>
      </c>
      <c r="D58" s="34">
        <v>32</v>
      </c>
      <c r="E58" s="34">
        <v>123</v>
      </c>
      <c r="F58" s="23">
        <v>0.2601626016260163</v>
      </c>
      <c r="G58" s="3"/>
      <c r="H58" s="3"/>
    </row>
    <row r="59" spans="1:8" ht="21" customHeight="1" thickBot="1">
      <c r="A59" s="73"/>
      <c r="B59" s="12"/>
      <c r="C59" s="15" t="s">
        <v>39</v>
      </c>
      <c r="D59" s="34">
        <v>185</v>
      </c>
      <c r="E59" s="34">
        <v>582</v>
      </c>
      <c r="F59" s="23">
        <v>0.3178694158075601</v>
      </c>
      <c r="G59" s="3"/>
      <c r="H59" s="3"/>
    </row>
    <row r="60" spans="1:8" ht="21" customHeight="1" thickBot="1">
      <c r="A60" s="73"/>
      <c r="B60" s="12"/>
      <c r="C60" s="15" t="s">
        <v>105</v>
      </c>
      <c r="D60" s="34">
        <v>23</v>
      </c>
      <c r="E60" s="34">
        <v>255</v>
      </c>
      <c r="F60" s="23">
        <v>0.09019607843137255</v>
      </c>
      <c r="G60" s="3"/>
      <c r="H60" s="3"/>
    </row>
    <row r="61" spans="1:8" ht="21" customHeight="1" thickBot="1">
      <c r="A61" s="73"/>
      <c r="B61" s="6"/>
      <c r="C61" s="15" t="s">
        <v>106</v>
      </c>
      <c r="D61" s="34">
        <v>57</v>
      </c>
      <c r="E61" s="34">
        <v>365</v>
      </c>
      <c r="F61" s="23">
        <v>0.15616438356164383</v>
      </c>
      <c r="G61" s="3"/>
      <c r="H61" s="3"/>
    </row>
    <row r="62" spans="1:8" ht="21" customHeight="1" thickBot="1">
      <c r="A62" s="73"/>
      <c r="B62" s="12"/>
      <c r="C62" s="15" t="s">
        <v>107</v>
      </c>
      <c r="D62" s="34">
        <v>34</v>
      </c>
      <c r="E62" s="34">
        <v>196</v>
      </c>
      <c r="F62" s="23">
        <v>0.17346938775510204</v>
      </c>
      <c r="G62" s="3"/>
      <c r="H62" s="3"/>
    </row>
    <row r="63" spans="1:8" ht="21" customHeight="1" thickBot="1">
      <c r="A63" s="73"/>
      <c r="B63" s="12"/>
      <c r="C63" s="15" t="s">
        <v>108</v>
      </c>
      <c r="D63" s="34">
        <v>48</v>
      </c>
      <c r="E63" s="34">
        <v>288</v>
      </c>
      <c r="F63" s="23">
        <v>0.16666666666666666</v>
      </c>
      <c r="G63" s="3"/>
      <c r="H63" s="3"/>
    </row>
    <row r="64" spans="1:8" ht="21" customHeight="1" thickBot="1">
      <c r="A64" s="73"/>
      <c r="B64" s="12"/>
      <c r="C64" s="15" t="s">
        <v>109</v>
      </c>
      <c r="D64" s="34">
        <v>34</v>
      </c>
      <c r="E64" s="34">
        <v>196</v>
      </c>
      <c r="F64" s="23">
        <v>0.17346938775510204</v>
      </c>
      <c r="G64" s="3"/>
      <c r="H64" s="3"/>
    </row>
    <row r="65" spans="1:8" ht="21" customHeight="1" thickBot="1">
      <c r="A65" s="73"/>
      <c r="B65" s="12"/>
      <c r="C65" s="15" t="s">
        <v>110</v>
      </c>
      <c r="D65" s="34">
        <v>32</v>
      </c>
      <c r="E65" s="34">
        <v>336</v>
      </c>
      <c r="F65" s="23">
        <v>0.09523809523809523</v>
      </c>
      <c r="G65" s="3"/>
      <c r="H65" s="3"/>
    </row>
    <row r="66" spans="1:8" ht="21" customHeight="1" thickBot="1">
      <c r="A66" s="73"/>
      <c r="B66" s="6"/>
      <c r="C66" s="15" t="s">
        <v>111</v>
      </c>
      <c r="D66" s="34">
        <v>44</v>
      </c>
      <c r="E66" s="34">
        <v>437</v>
      </c>
      <c r="F66" s="23">
        <v>0.10068649885583524</v>
      </c>
      <c r="G66" s="3"/>
      <c r="H66" s="3"/>
    </row>
    <row r="67" spans="1:8" ht="21" customHeight="1" thickBot="1">
      <c r="A67" s="73"/>
      <c r="B67" s="12"/>
      <c r="C67" s="15" t="s">
        <v>112</v>
      </c>
      <c r="D67" s="34">
        <v>37</v>
      </c>
      <c r="E67" s="34">
        <v>372</v>
      </c>
      <c r="F67" s="23">
        <v>0.09946236559139784</v>
      </c>
      <c r="G67" s="3"/>
      <c r="H67" s="3"/>
    </row>
    <row r="68" spans="1:8" ht="21" customHeight="1" thickBot="1">
      <c r="A68" s="73"/>
      <c r="B68" s="12"/>
      <c r="C68" s="20" t="s">
        <v>113</v>
      </c>
      <c r="D68" s="35">
        <v>8</v>
      </c>
      <c r="E68" s="35">
        <v>88</v>
      </c>
      <c r="F68" s="27">
        <v>0.09090909090909091</v>
      </c>
      <c r="G68" s="3"/>
      <c r="H68" s="3"/>
    </row>
    <row r="69" spans="1:8" ht="21" customHeight="1" thickBot="1">
      <c r="A69" s="73"/>
      <c r="B69" s="10"/>
      <c r="C69" s="21" t="s">
        <v>43</v>
      </c>
      <c r="D69" s="36">
        <v>247</v>
      </c>
      <c r="E69" s="36">
        <v>1265</v>
      </c>
      <c r="F69" s="22">
        <v>0.19525691699604744</v>
      </c>
      <c r="G69" s="3"/>
      <c r="H69" s="3"/>
    </row>
    <row r="70" spans="1:8" ht="21" customHeight="1" thickBot="1">
      <c r="A70" s="73"/>
      <c r="B70" s="12" t="s">
        <v>5</v>
      </c>
      <c r="C70" s="15" t="s">
        <v>45</v>
      </c>
      <c r="D70" s="34">
        <v>74</v>
      </c>
      <c r="E70" s="34">
        <v>264</v>
      </c>
      <c r="F70" s="23">
        <v>0.2803030303030303</v>
      </c>
      <c r="G70" s="3"/>
      <c r="H70" s="3"/>
    </row>
    <row r="71" spans="1:8" ht="21" customHeight="1" thickBot="1">
      <c r="A71" s="73"/>
      <c r="B71" s="6">
        <f>SUM(D69:D73)/SUM(E69:E73)</f>
        <v>0.1906474820143885</v>
      </c>
      <c r="C71" s="15" t="s">
        <v>44</v>
      </c>
      <c r="D71" s="34">
        <v>99</v>
      </c>
      <c r="E71" s="34">
        <v>553</v>
      </c>
      <c r="F71" s="23">
        <v>0.17902350813743217</v>
      </c>
      <c r="G71" s="3"/>
      <c r="H71" s="3"/>
    </row>
    <row r="72" spans="1:8" ht="21" customHeight="1" thickBot="1">
      <c r="A72" s="73"/>
      <c r="B72" s="7"/>
      <c r="C72" s="15" t="s">
        <v>65</v>
      </c>
      <c r="D72" s="34">
        <v>47</v>
      </c>
      <c r="E72" s="34">
        <v>318</v>
      </c>
      <c r="F72" s="23">
        <v>0.14779874213836477</v>
      </c>
      <c r="G72" s="3"/>
      <c r="H72" s="3"/>
    </row>
    <row r="73" spans="1:8" ht="21" customHeight="1" thickBot="1">
      <c r="A73" s="74"/>
      <c r="B73" s="61"/>
      <c r="C73" s="62" t="s">
        <v>115</v>
      </c>
      <c r="D73" s="63">
        <v>10</v>
      </c>
      <c r="E73" s="63">
        <v>102</v>
      </c>
      <c r="F73" s="69">
        <v>0.09803921568627451</v>
      </c>
      <c r="G73" s="3"/>
      <c r="H73" s="3"/>
    </row>
    <row r="74" spans="1:8" ht="21" customHeight="1" thickBot="1" thickTop="1">
      <c r="A74" s="75" t="s">
        <v>117</v>
      </c>
      <c r="B74" s="12"/>
      <c r="C74" s="16" t="s">
        <v>34</v>
      </c>
      <c r="D74" s="33">
        <v>234</v>
      </c>
      <c r="E74" s="33">
        <v>563</v>
      </c>
      <c r="F74" s="26">
        <v>0.41563055062166965</v>
      </c>
      <c r="G74" s="3"/>
      <c r="H74" s="3"/>
    </row>
    <row r="75" spans="1:8" ht="21" customHeight="1" thickBot="1">
      <c r="A75" s="76"/>
      <c r="B75" s="6"/>
      <c r="C75" s="15" t="s">
        <v>14</v>
      </c>
      <c r="D75" s="34">
        <v>160</v>
      </c>
      <c r="E75" s="34">
        <v>434</v>
      </c>
      <c r="F75" s="23">
        <v>0.3686635944700461</v>
      </c>
      <c r="G75" s="3"/>
      <c r="H75" s="3"/>
    </row>
    <row r="76" spans="1:8" ht="21" customHeight="1" thickBot="1">
      <c r="A76" s="76"/>
      <c r="B76" s="12"/>
      <c r="C76" s="15" t="s">
        <v>16</v>
      </c>
      <c r="D76" s="34">
        <v>150</v>
      </c>
      <c r="E76" s="34">
        <v>402</v>
      </c>
      <c r="F76" s="23">
        <v>0.373134328358209</v>
      </c>
      <c r="G76" s="3"/>
      <c r="H76" s="3"/>
    </row>
    <row r="77" spans="1:8" ht="21" customHeight="1" thickBot="1">
      <c r="A77" s="76"/>
      <c r="B77" s="12" t="s">
        <v>7</v>
      </c>
      <c r="C77" s="15" t="s">
        <v>19</v>
      </c>
      <c r="D77" s="34">
        <v>197</v>
      </c>
      <c r="E77" s="34">
        <v>481</v>
      </c>
      <c r="F77" s="23">
        <v>0.4095634095634096</v>
      </c>
      <c r="G77" s="3"/>
      <c r="H77" s="3"/>
    </row>
    <row r="78" spans="1:8" ht="21" customHeight="1" thickBot="1">
      <c r="A78" s="76"/>
      <c r="B78" s="6">
        <f>SUM(D74:D83)/SUM(E74:E83)</f>
        <v>0.4118529632408102</v>
      </c>
      <c r="C78" s="15" t="s">
        <v>21</v>
      </c>
      <c r="D78" s="34">
        <v>325</v>
      </c>
      <c r="E78" s="34">
        <v>823</v>
      </c>
      <c r="F78" s="23">
        <v>0.39489671931956255</v>
      </c>
      <c r="G78" s="3"/>
      <c r="H78" s="3"/>
    </row>
    <row r="79" spans="1:8" ht="21" customHeight="1" thickBot="1">
      <c r="A79" s="76"/>
      <c r="B79" s="7"/>
      <c r="C79" s="15" t="s">
        <v>15</v>
      </c>
      <c r="D79" s="34">
        <v>214</v>
      </c>
      <c r="E79" s="34">
        <v>350</v>
      </c>
      <c r="F79" s="23">
        <v>0.6114285714285714</v>
      </c>
      <c r="G79" s="3"/>
      <c r="H79" s="3"/>
    </row>
    <row r="80" spans="1:8" ht="21" customHeight="1" thickBot="1">
      <c r="A80" s="76"/>
      <c r="B80" s="12"/>
      <c r="C80" s="15" t="s">
        <v>31</v>
      </c>
      <c r="D80" s="34">
        <v>534</v>
      </c>
      <c r="E80" s="34">
        <v>1386</v>
      </c>
      <c r="F80" s="23">
        <v>0.3852813852813853</v>
      </c>
      <c r="G80" s="3"/>
      <c r="H80" s="3"/>
    </row>
    <row r="81" spans="1:8" ht="21" customHeight="1" thickBot="1">
      <c r="A81" s="76"/>
      <c r="B81" s="12"/>
      <c r="C81" s="15" t="s">
        <v>20</v>
      </c>
      <c r="D81" s="34">
        <v>464</v>
      </c>
      <c r="E81" s="34">
        <v>1191</v>
      </c>
      <c r="F81" s="23">
        <v>0.3895885810243493</v>
      </c>
      <c r="G81" s="3"/>
      <c r="H81" s="3"/>
    </row>
    <row r="82" spans="1:8" ht="21" customHeight="1" thickBot="1">
      <c r="A82" s="76"/>
      <c r="B82" s="12"/>
      <c r="C82" s="15" t="s">
        <v>30</v>
      </c>
      <c r="D82" s="34">
        <v>225</v>
      </c>
      <c r="E82" s="34">
        <v>493</v>
      </c>
      <c r="F82" s="23">
        <v>0.4563894523326572</v>
      </c>
      <c r="G82" s="3"/>
      <c r="H82" s="3"/>
    </row>
    <row r="83" spans="1:8" ht="21" customHeight="1" thickBot="1">
      <c r="A83" s="76"/>
      <c r="B83" s="12"/>
      <c r="C83" s="20" t="s">
        <v>95</v>
      </c>
      <c r="D83" s="35">
        <v>242</v>
      </c>
      <c r="E83" s="35">
        <v>542</v>
      </c>
      <c r="F83" s="27">
        <v>0.44649446494464945</v>
      </c>
      <c r="G83" s="3"/>
      <c r="H83" s="3"/>
    </row>
    <row r="84" spans="1:8" ht="21" customHeight="1" thickBot="1">
      <c r="A84" s="76"/>
      <c r="B84" s="10"/>
      <c r="C84" s="21" t="s">
        <v>59</v>
      </c>
      <c r="D84" s="36">
        <v>256</v>
      </c>
      <c r="E84" s="36">
        <v>491</v>
      </c>
      <c r="F84" s="22">
        <v>0.5213849287169042</v>
      </c>
      <c r="G84" s="3"/>
      <c r="H84" s="3"/>
    </row>
    <row r="85" spans="1:8" ht="21" customHeight="1" thickBot="1">
      <c r="A85" s="76"/>
      <c r="B85" s="6"/>
      <c r="C85" s="15" t="s">
        <v>23</v>
      </c>
      <c r="D85" s="34">
        <v>76</v>
      </c>
      <c r="E85" s="34">
        <v>283</v>
      </c>
      <c r="F85" s="23">
        <v>0.26855123674911663</v>
      </c>
      <c r="G85" s="3"/>
      <c r="H85" s="3"/>
    </row>
    <row r="86" spans="1:8" ht="21" customHeight="1" thickBot="1">
      <c r="A86" s="76"/>
      <c r="B86" s="12"/>
      <c r="C86" s="15" t="s">
        <v>86</v>
      </c>
      <c r="D86" s="34">
        <v>237</v>
      </c>
      <c r="E86" s="34">
        <v>555</v>
      </c>
      <c r="F86" s="23">
        <v>0.42702702702702705</v>
      </c>
      <c r="G86" s="3"/>
      <c r="H86" s="3"/>
    </row>
    <row r="87" spans="1:8" ht="21" customHeight="1" thickBot="1">
      <c r="A87" s="76"/>
      <c r="B87" s="12" t="s">
        <v>9</v>
      </c>
      <c r="C87" s="15" t="s">
        <v>62</v>
      </c>
      <c r="D87" s="34">
        <v>730</v>
      </c>
      <c r="E87" s="34">
        <v>1450</v>
      </c>
      <c r="F87" s="23">
        <v>0.503448275862069</v>
      </c>
      <c r="G87" s="3"/>
      <c r="H87" s="3"/>
    </row>
    <row r="88" spans="1:8" ht="21" customHeight="1" thickBot="1">
      <c r="A88" s="76"/>
      <c r="B88" s="6">
        <f>SUM(D84:D92)/SUM(E84:E92)</f>
        <v>0.4529058116232465</v>
      </c>
      <c r="C88" s="15" t="s">
        <v>22</v>
      </c>
      <c r="D88" s="34">
        <v>167</v>
      </c>
      <c r="E88" s="34">
        <v>423</v>
      </c>
      <c r="F88" s="23">
        <v>0.3947990543735225</v>
      </c>
      <c r="G88" s="3"/>
      <c r="H88" s="3"/>
    </row>
    <row r="89" spans="1:8" ht="21" customHeight="1" thickBot="1">
      <c r="A89" s="76"/>
      <c r="B89" s="7"/>
      <c r="C89" s="15" t="s">
        <v>13</v>
      </c>
      <c r="D89" s="34">
        <v>65</v>
      </c>
      <c r="E89" s="34">
        <v>172</v>
      </c>
      <c r="F89" s="23">
        <v>0.37790697674418605</v>
      </c>
      <c r="G89" s="3"/>
      <c r="H89" s="3"/>
    </row>
    <row r="90" spans="1:8" ht="21" customHeight="1" thickBot="1">
      <c r="A90" s="76"/>
      <c r="B90" s="12"/>
      <c r="C90" s="15" t="s">
        <v>26</v>
      </c>
      <c r="D90" s="34">
        <v>83</v>
      </c>
      <c r="E90" s="34">
        <v>323</v>
      </c>
      <c r="F90" s="23">
        <v>0.25696594427244585</v>
      </c>
      <c r="G90" s="3"/>
      <c r="H90" s="3"/>
    </row>
    <row r="91" spans="1:8" ht="21" customHeight="1" thickBot="1">
      <c r="A91" s="76"/>
      <c r="B91" s="12"/>
      <c r="C91" s="15" t="s">
        <v>28</v>
      </c>
      <c r="D91" s="34">
        <v>325</v>
      </c>
      <c r="E91" s="34">
        <v>678</v>
      </c>
      <c r="F91" s="23">
        <v>0.47935103244837757</v>
      </c>
      <c r="G91" s="3"/>
      <c r="H91" s="3"/>
    </row>
    <row r="92" spans="1:8" ht="21" customHeight="1" thickBot="1">
      <c r="A92" s="76"/>
      <c r="B92" s="13"/>
      <c r="C92" s="24" t="s">
        <v>17</v>
      </c>
      <c r="D92" s="37">
        <v>321</v>
      </c>
      <c r="E92" s="37">
        <v>615</v>
      </c>
      <c r="F92" s="25">
        <v>0.5219512195121951</v>
      </c>
      <c r="G92" s="3"/>
      <c r="H92" s="3"/>
    </row>
    <row r="93" spans="1:8" ht="21" customHeight="1" thickBot="1">
      <c r="A93" s="76"/>
      <c r="B93" s="12"/>
      <c r="C93" s="16" t="s">
        <v>78</v>
      </c>
      <c r="D93" s="33">
        <v>677</v>
      </c>
      <c r="E93" s="33">
        <v>1529</v>
      </c>
      <c r="F93" s="26">
        <v>0.44277305428384567</v>
      </c>
      <c r="G93" s="3"/>
      <c r="H93" s="3"/>
    </row>
    <row r="94" spans="1:8" ht="21" customHeight="1" thickBot="1">
      <c r="A94" s="76"/>
      <c r="B94" s="6" t="s">
        <v>8</v>
      </c>
      <c r="C94" s="15" t="s">
        <v>25</v>
      </c>
      <c r="D94" s="34">
        <v>147</v>
      </c>
      <c r="E94" s="34">
        <v>385</v>
      </c>
      <c r="F94" s="23">
        <v>0.38181818181818183</v>
      </c>
      <c r="G94" s="3"/>
      <c r="H94" s="3"/>
    </row>
    <row r="95" spans="1:8" ht="21" customHeight="1" thickBot="1">
      <c r="A95" s="76"/>
      <c r="B95" s="6">
        <f>SUM(D93:D97)/SUM(E93:E97)</f>
        <v>0.38108293351610695</v>
      </c>
      <c r="C95" s="15" t="s">
        <v>90</v>
      </c>
      <c r="D95" s="34">
        <v>115</v>
      </c>
      <c r="E95" s="34">
        <v>318</v>
      </c>
      <c r="F95" s="23">
        <v>0.36163522012578614</v>
      </c>
      <c r="G95" s="3"/>
      <c r="H95" s="3"/>
    </row>
    <row r="96" spans="1:8" ht="21" customHeight="1" thickBot="1">
      <c r="A96" s="76"/>
      <c r="B96" s="7"/>
      <c r="C96" s="15" t="s">
        <v>58</v>
      </c>
      <c r="D96" s="34">
        <v>207</v>
      </c>
      <c r="E96" s="34">
        <v>672</v>
      </c>
      <c r="F96" s="23">
        <v>0.3080357142857143</v>
      </c>
      <c r="G96" s="3"/>
      <c r="H96" s="3"/>
    </row>
    <row r="97" spans="1:8" ht="21" customHeight="1" thickBot="1">
      <c r="A97" s="76"/>
      <c r="B97" s="12"/>
      <c r="C97" s="20" t="s">
        <v>77</v>
      </c>
      <c r="D97" s="35">
        <v>1078</v>
      </c>
      <c r="E97" s="35">
        <v>2932</v>
      </c>
      <c r="F97" s="27">
        <v>0.36766712141882674</v>
      </c>
      <c r="G97" s="3"/>
      <c r="H97" s="3"/>
    </row>
    <row r="98" spans="1:8" ht="21" customHeight="1" thickBot="1">
      <c r="A98" s="76"/>
      <c r="B98" s="10"/>
      <c r="C98" s="21" t="s">
        <v>29</v>
      </c>
      <c r="D98" s="36">
        <v>192</v>
      </c>
      <c r="E98" s="36">
        <v>491</v>
      </c>
      <c r="F98" s="22">
        <v>0.3910386965376782</v>
      </c>
      <c r="G98" s="3"/>
      <c r="H98" s="3"/>
    </row>
    <row r="99" spans="1:8" ht="21" customHeight="1" thickBot="1">
      <c r="A99" s="76"/>
      <c r="B99" s="6" t="s">
        <v>10</v>
      </c>
      <c r="C99" s="15" t="s">
        <v>32</v>
      </c>
      <c r="D99" s="34">
        <v>83</v>
      </c>
      <c r="E99" s="34">
        <v>289</v>
      </c>
      <c r="F99" s="23">
        <v>0.28719723183391005</v>
      </c>
      <c r="G99" s="3"/>
      <c r="H99" s="3"/>
    </row>
    <row r="100" spans="1:8" ht="21" customHeight="1" thickBot="1">
      <c r="A100" s="76"/>
      <c r="B100" s="6">
        <f>SUM(D98:D102)/SUM(E98:E102)</f>
        <v>0.359720176730486</v>
      </c>
      <c r="C100" s="15" t="s">
        <v>27</v>
      </c>
      <c r="D100" s="34">
        <v>230</v>
      </c>
      <c r="E100" s="34">
        <v>717</v>
      </c>
      <c r="F100" s="23">
        <v>0.3207810320781032</v>
      </c>
      <c r="G100" s="3"/>
      <c r="H100" s="3"/>
    </row>
    <row r="101" spans="1:8" ht="21" customHeight="1" thickBot="1">
      <c r="A101" s="76"/>
      <c r="B101" s="7"/>
      <c r="C101" s="15" t="s">
        <v>67</v>
      </c>
      <c r="D101" s="34">
        <v>459</v>
      </c>
      <c r="E101" s="34">
        <v>1177</v>
      </c>
      <c r="F101" s="23">
        <v>0.3899745114698386</v>
      </c>
      <c r="G101" s="3"/>
      <c r="H101" s="3"/>
    </row>
    <row r="102" spans="1:8" ht="21" customHeight="1" thickBot="1">
      <c r="A102" s="76"/>
      <c r="B102" s="13"/>
      <c r="C102" s="24" t="s">
        <v>24</v>
      </c>
      <c r="D102" s="37">
        <v>13</v>
      </c>
      <c r="E102" s="37">
        <v>42</v>
      </c>
      <c r="F102" s="25">
        <v>0.30952380952380953</v>
      </c>
      <c r="G102" s="3"/>
      <c r="H102" s="3"/>
    </row>
    <row r="103" spans="1:8" ht="21" customHeight="1" thickBot="1">
      <c r="A103" s="77" t="s">
        <v>130</v>
      </c>
      <c r="B103" s="83"/>
      <c r="C103" s="70"/>
      <c r="D103" s="31">
        <v>11198</v>
      </c>
      <c r="E103" s="31">
        <v>47592</v>
      </c>
      <c r="F103" s="28">
        <v>0.2352916456547319</v>
      </c>
      <c r="G103" s="3"/>
      <c r="H103" s="3"/>
    </row>
    <row r="104" spans="1:8" ht="21" customHeight="1" thickBot="1">
      <c r="A104" s="77" t="s">
        <v>129</v>
      </c>
      <c r="B104" s="78"/>
      <c r="C104" s="72"/>
      <c r="D104" s="38">
        <v>8206</v>
      </c>
      <c r="E104" s="38">
        <v>20207</v>
      </c>
      <c r="F104" s="30">
        <v>0.4060968971148612</v>
      </c>
      <c r="G104" s="32"/>
      <c r="H104" s="32"/>
    </row>
    <row r="105" spans="1:9" ht="21" customHeight="1" thickBot="1">
      <c r="A105" s="84" t="s">
        <v>120</v>
      </c>
      <c r="B105" s="85"/>
      <c r="C105" s="71"/>
      <c r="D105" s="60">
        <f>D103+D104</f>
        <v>19404</v>
      </c>
      <c r="E105" s="60">
        <f>E103+E104</f>
        <v>67799</v>
      </c>
      <c r="F105" s="67">
        <f>D105/E105</f>
        <v>0.28619891148837</v>
      </c>
      <c r="G105" s="3"/>
      <c r="I105" s="3"/>
    </row>
    <row r="106" ht="13.5">
      <c r="F106" s="53" t="s">
        <v>124</v>
      </c>
    </row>
  </sheetData>
  <sheetProtection/>
  <mergeCells count="5">
    <mergeCell ref="A3:A73"/>
    <mergeCell ref="A74:A102"/>
    <mergeCell ref="A103:B103"/>
    <mergeCell ref="A104:B104"/>
    <mergeCell ref="A105:B105"/>
  </mergeCells>
  <printOptions/>
  <pageMargins left="1.21" right="0.7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75390625" style="2" customWidth="1"/>
    <col min="2" max="2" width="14.75390625" style="2" customWidth="1"/>
    <col min="3" max="3" width="17.75390625" style="2" customWidth="1"/>
    <col min="4" max="6" width="15.625" style="2" customWidth="1"/>
    <col min="7" max="7" width="15.75390625" style="2" customWidth="1"/>
    <col min="8" max="8" width="12.625" style="2" customWidth="1"/>
    <col min="9" max="9" width="9.25390625" style="2" customWidth="1"/>
    <col min="10" max="15" width="12.625" style="2" customWidth="1"/>
    <col min="16" max="16" width="8.625" style="2" customWidth="1"/>
    <col min="17" max="16384" width="9.00390625" style="2" customWidth="1"/>
  </cols>
  <sheetData>
    <row r="1" spans="1:17" ht="20.25" customHeight="1" thickBot="1">
      <c r="A1" s="39" t="s">
        <v>122</v>
      </c>
      <c r="C1" s="4"/>
      <c r="D1" s="4"/>
      <c r="E1" s="4"/>
      <c r="F1" s="4"/>
      <c r="G1" s="4"/>
      <c r="H1" s="4"/>
      <c r="Q1" s="3"/>
    </row>
    <row r="2" spans="1:14" ht="21" customHeight="1" thickBot="1">
      <c r="A2" s="49" t="s">
        <v>119</v>
      </c>
      <c r="B2" s="17" t="s">
        <v>11</v>
      </c>
      <c r="C2" s="18" t="s">
        <v>96</v>
      </c>
      <c r="D2" s="18" t="s">
        <v>97</v>
      </c>
      <c r="E2" s="18" t="s">
        <v>98</v>
      </c>
      <c r="F2" s="19" t="s">
        <v>99</v>
      </c>
      <c r="G2" s="3"/>
      <c r="N2" s="3"/>
    </row>
    <row r="3" spans="1:7" ht="21" customHeight="1" thickBot="1">
      <c r="A3" s="73" t="s">
        <v>118</v>
      </c>
      <c r="B3" s="143" t="s">
        <v>0</v>
      </c>
      <c r="C3" s="98" t="s">
        <v>38</v>
      </c>
      <c r="D3" s="99">
        <v>291</v>
      </c>
      <c r="E3" s="100">
        <v>1068</v>
      </c>
      <c r="F3" s="101">
        <f>D3/E3</f>
        <v>0.27247191011235955</v>
      </c>
      <c r="G3" s="3"/>
    </row>
    <row r="4" spans="1:8" ht="21" customHeight="1" thickBot="1">
      <c r="A4" s="73"/>
      <c r="B4" s="131">
        <v>0.278</v>
      </c>
      <c r="C4" s="102" t="s">
        <v>80</v>
      </c>
      <c r="D4" s="103">
        <v>115</v>
      </c>
      <c r="E4" s="104">
        <v>391</v>
      </c>
      <c r="F4" s="105">
        <f aca="true" t="shared" si="0" ref="F4:F58">D4/E4</f>
        <v>0.29411764705882354</v>
      </c>
      <c r="G4" s="54"/>
      <c r="H4" s="3"/>
    </row>
    <row r="5" spans="1:8" ht="21" customHeight="1" thickBot="1">
      <c r="A5" s="73"/>
      <c r="B5" s="132"/>
      <c r="C5" s="94" t="s">
        <v>63</v>
      </c>
      <c r="D5" s="95">
        <v>219</v>
      </c>
      <c r="E5" s="96">
        <v>821</v>
      </c>
      <c r="F5" s="118">
        <f t="shared" si="0"/>
        <v>0.26674786845310594</v>
      </c>
      <c r="G5" s="3"/>
      <c r="H5" s="3"/>
    </row>
    <row r="6" spans="1:8" ht="21" customHeight="1" thickBot="1">
      <c r="A6" s="73"/>
      <c r="B6" s="133"/>
      <c r="C6" s="94" t="s">
        <v>72</v>
      </c>
      <c r="D6" s="95">
        <v>253</v>
      </c>
      <c r="E6" s="96">
        <v>957</v>
      </c>
      <c r="F6" s="97">
        <f t="shared" si="0"/>
        <v>0.26436781609195403</v>
      </c>
      <c r="G6" s="3"/>
      <c r="H6" s="3"/>
    </row>
    <row r="7" spans="1:8" ht="21" customHeight="1" thickBot="1">
      <c r="A7" s="73"/>
      <c r="B7" s="144" t="s">
        <v>1</v>
      </c>
      <c r="C7" s="94" t="s">
        <v>92</v>
      </c>
      <c r="D7" s="95">
        <v>55</v>
      </c>
      <c r="E7" s="96">
        <v>214</v>
      </c>
      <c r="F7" s="97">
        <f t="shared" si="0"/>
        <v>0.2570093457943925</v>
      </c>
      <c r="G7" s="3"/>
      <c r="H7" s="3"/>
    </row>
    <row r="8" spans="1:14" ht="21" customHeight="1" thickBot="1">
      <c r="A8" s="73"/>
      <c r="B8" s="135">
        <v>0.266</v>
      </c>
      <c r="C8" s="114" t="s">
        <v>56</v>
      </c>
      <c r="D8" s="115">
        <v>43</v>
      </c>
      <c r="E8" s="116">
        <v>159</v>
      </c>
      <c r="F8" s="117">
        <f t="shared" si="0"/>
        <v>0.27044025157232704</v>
      </c>
      <c r="G8" s="3"/>
      <c r="H8" s="3"/>
      <c r="N8" s="3"/>
    </row>
    <row r="9" spans="1:14" ht="21" customHeight="1" thickBot="1">
      <c r="A9" s="73"/>
      <c r="B9" s="136"/>
      <c r="C9" s="102" t="s">
        <v>87</v>
      </c>
      <c r="D9" s="103">
        <v>44</v>
      </c>
      <c r="E9" s="104">
        <v>170</v>
      </c>
      <c r="F9" s="105">
        <f t="shared" si="0"/>
        <v>0.25882352941176473</v>
      </c>
      <c r="G9" s="3"/>
      <c r="H9" s="3"/>
      <c r="N9" s="3"/>
    </row>
    <row r="10" spans="1:8" ht="21" customHeight="1" thickBot="1">
      <c r="A10" s="73"/>
      <c r="B10" s="137"/>
      <c r="C10" s="110" t="s">
        <v>46</v>
      </c>
      <c r="D10" s="111">
        <v>28</v>
      </c>
      <c r="E10" s="112">
        <v>96</v>
      </c>
      <c r="F10" s="113">
        <f t="shared" si="0"/>
        <v>0.2916666666666667</v>
      </c>
      <c r="G10" s="3"/>
      <c r="H10" s="3"/>
    </row>
    <row r="11" spans="1:14" ht="21" customHeight="1" thickBot="1">
      <c r="A11" s="73"/>
      <c r="B11" s="138"/>
      <c r="C11" s="106" t="s">
        <v>49</v>
      </c>
      <c r="D11" s="107">
        <v>190</v>
      </c>
      <c r="E11" s="108">
        <v>658</v>
      </c>
      <c r="F11" s="109">
        <f t="shared" si="0"/>
        <v>0.2887537993920973</v>
      </c>
      <c r="G11" s="3"/>
      <c r="H11" s="3"/>
      <c r="N11" s="3"/>
    </row>
    <row r="12" spans="1:8" ht="21" customHeight="1" thickBot="1">
      <c r="A12" s="73"/>
      <c r="B12" s="144" t="s">
        <v>4</v>
      </c>
      <c r="C12" s="94" t="s">
        <v>40</v>
      </c>
      <c r="D12" s="95">
        <v>194</v>
      </c>
      <c r="E12" s="96">
        <v>744</v>
      </c>
      <c r="F12" s="97">
        <f t="shared" si="0"/>
        <v>0.260752688172043</v>
      </c>
      <c r="G12" s="3"/>
      <c r="H12" s="3"/>
    </row>
    <row r="13" spans="1:8" ht="21" customHeight="1" thickBot="1">
      <c r="A13" s="73"/>
      <c r="B13" s="135">
        <v>0.234</v>
      </c>
      <c r="C13" s="94" t="s">
        <v>52</v>
      </c>
      <c r="D13" s="95">
        <v>139</v>
      </c>
      <c r="E13" s="96">
        <v>604</v>
      </c>
      <c r="F13" s="97">
        <f t="shared" si="0"/>
        <v>0.23013245033112584</v>
      </c>
      <c r="G13" s="3"/>
      <c r="H13" s="3"/>
    </row>
    <row r="14" spans="1:8" ht="21" customHeight="1" thickBot="1">
      <c r="A14" s="73"/>
      <c r="B14" s="136"/>
      <c r="C14" s="94" t="s">
        <v>50</v>
      </c>
      <c r="D14" s="95">
        <v>91</v>
      </c>
      <c r="E14" s="96">
        <v>372</v>
      </c>
      <c r="F14" s="97">
        <f t="shared" si="0"/>
        <v>0.2446236559139785</v>
      </c>
      <c r="G14" s="3"/>
      <c r="H14" s="3"/>
    </row>
    <row r="15" spans="1:8" ht="21" customHeight="1" thickBot="1">
      <c r="A15" s="73"/>
      <c r="B15" s="137"/>
      <c r="C15" s="110" t="s">
        <v>54</v>
      </c>
      <c r="D15" s="111">
        <v>251</v>
      </c>
      <c r="E15" s="112">
        <v>1315</v>
      </c>
      <c r="F15" s="113">
        <f t="shared" si="0"/>
        <v>0.1908745247148289</v>
      </c>
      <c r="G15" s="3"/>
      <c r="H15" s="3"/>
    </row>
    <row r="16" spans="1:8" ht="21" customHeight="1" thickBot="1">
      <c r="A16" s="73"/>
      <c r="B16" s="138"/>
      <c r="C16" s="106" t="s">
        <v>37</v>
      </c>
      <c r="D16" s="107">
        <v>103</v>
      </c>
      <c r="E16" s="108">
        <v>484</v>
      </c>
      <c r="F16" s="109">
        <f t="shared" si="0"/>
        <v>0.2128099173553719</v>
      </c>
      <c r="G16" s="3"/>
      <c r="H16" s="3"/>
    </row>
    <row r="17" spans="1:8" ht="21" customHeight="1" thickBot="1">
      <c r="A17" s="73"/>
      <c r="B17" s="136"/>
      <c r="C17" s="94" t="s">
        <v>71</v>
      </c>
      <c r="D17" s="95">
        <v>223</v>
      </c>
      <c r="E17" s="96">
        <v>1006</v>
      </c>
      <c r="F17" s="97">
        <f t="shared" si="0"/>
        <v>0.2216699801192843</v>
      </c>
      <c r="G17" s="3"/>
      <c r="H17" s="3"/>
    </row>
    <row r="18" spans="1:8" ht="21" customHeight="1" thickBot="1">
      <c r="A18" s="73"/>
      <c r="B18" s="136"/>
      <c r="C18" s="94" t="s">
        <v>51</v>
      </c>
      <c r="D18" s="95">
        <v>201</v>
      </c>
      <c r="E18" s="96">
        <v>894</v>
      </c>
      <c r="F18" s="97">
        <f t="shared" si="0"/>
        <v>0.22483221476510068</v>
      </c>
      <c r="G18" s="3"/>
      <c r="H18" s="3"/>
    </row>
    <row r="19" spans="1:8" ht="21" customHeight="1" thickBot="1">
      <c r="A19" s="73"/>
      <c r="B19" s="136"/>
      <c r="C19" s="114" t="s">
        <v>60</v>
      </c>
      <c r="D19" s="115">
        <v>72</v>
      </c>
      <c r="E19" s="116">
        <v>351</v>
      </c>
      <c r="F19" s="117">
        <f t="shared" si="0"/>
        <v>0.20512820512820512</v>
      </c>
      <c r="G19" s="3"/>
      <c r="H19" s="3"/>
    </row>
    <row r="20" spans="1:8" ht="21" customHeight="1" thickBot="1">
      <c r="A20" s="73"/>
      <c r="B20" s="144" t="s">
        <v>2</v>
      </c>
      <c r="C20" s="102" t="s">
        <v>64</v>
      </c>
      <c r="D20" s="103">
        <v>25</v>
      </c>
      <c r="E20" s="104">
        <v>78</v>
      </c>
      <c r="F20" s="105">
        <f t="shared" si="0"/>
        <v>0.32051282051282054</v>
      </c>
      <c r="G20" s="3"/>
      <c r="H20" s="3"/>
    </row>
    <row r="21" spans="1:8" ht="21" customHeight="1" thickBot="1">
      <c r="A21" s="73"/>
      <c r="B21" s="135">
        <v>0.208</v>
      </c>
      <c r="C21" s="94" t="s">
        <v>79</v>
      </c>
      <c r="D21" s="95">
        <v>103</v>
      </c>
      <c r="E21" s="96">
        <v>655</v>
      </c>
      <c r="F21" s="97">
        <f t="shared" si="0"/>
        <v>0.15725190839694655</v>
      </c>
      <c r="G21" s="3"/>
      <c r="H21" s="3"/>
    </row>
    <row r="22" spans="1:8" ht="21" customHeight="1" thickBot="1">
      <c r="A22" s="73"/>
      <c r="B22" s="139"/>
      <c r="C22" s="94" t="s">
        <v>66</v>
      </c>
      <c r="D22" s="95">
        <v>67</v>
      </c>
      <c r="E22" s="96">
        <v>276</v>
      </c>
      <c r="F22" s="97">
        <f t="shared" si="0"/>
        <v>0.2427536231884058</v>
      </c>
      <c r="G22" s="3"/>
      <c r="H22" s="3"/>
    </row>
    <row r="23" spans="1:8" ht="21" customHeight="1" thickBot="1">
      <c r="A23" s="73"/>
      <c r="B23" s="136"/>
      <c r="C23" s="94" t="s">
        <v>61</v>
      </c>
      <c r="D23" s="95">
        <v>88</v>
      </c>
      <c r="E23" s="96">
        <v>348</v>
      </c>
      <c r="F23" s="97">
        <f t="shared" si="0"/>
        <v>0.25287356321839083</v>
      </c>
      <c r="G23" s="3"/>
      <c r="H23" s="3"/>
    </row>
    <row r="24" spans="1:8" ht="21" customHeight="1" thickBot="1">
      <c r="A24" s="73"/>
      <c r="B24" s="136"/>
      <c r="C24" s="94" t="s">
        <v>137</v>
      </c>
      <c r="D24" s="95">
        <v>143</v>
      </c>
      <c r="E24" s="96">
        <v>812</v>
      </c>
      <c r="F24" s="97">
        <f t="shared" si="0"/>
        <v>0.17610837438423646</v>
      </c>
      <c r="G24" s="3"/>
      <c r="H24" s="3"/>
    </row>
    <row r="25" spans="1:8" ht="21" customHeight="1" thickBot="1">
      <c r="A25" s="73"/>
      <c r="B25" s="136"/>
      <c r="C25" s="94" t="s">
        <v>18</v>
      </c>
      <c r="D25" s="95">
        <v>1</v>
      </c>
      <c r="E25" s="96">
        <v>6</v>
      </c>
      <c r="F25" s="97">
        <f t="shared" si="0"/>
        <v>0.16666666666666666</v>
      </c>
      <c r="G25" s="3"/>
      <c r="H25" s="3"/>
    </row>
    <row r="26" spans="1:15" ht="21" customHeight="1" thickBot="1">
      <c r="A26" s="73"/>
      <c r="B26" s="136"/>
      <c r="C26" s="94" t="s">
        <v>68</v>
      </c>
      <c r="D26" s="95">
        <v>24</v>
      </c>
      <c r="E26" s="96">
        <v>141</v>
      </c>
      <c r="F26" s="97">
        <f t="shared" si="0"/>
        <v>0.1702127659574468</v>
      </c>
      <c r="G26" s="3"/>
      <c r="H26" s="3"/>
      <c r="O26" s="8"/>
    </row>
    <row r="27" spans="1:15" ht="21" customHeight="1" thickBot="1">
      <c r="A27" s="73"/>
      <c r="B27" s="137"/>
      <c r="C27" s="110" t="s">
        <v>12</v>
      </c>
      <c r="D27" s="111">
        <v>0</v>
      </c>
      <c r="E27" s="112">
        <v>3</v>
      </c>
      <c r="F27" s="113">
        <f t="shared" si="0"/>
        <v>0</v>
      </c>
      <c r="G27" s="3"/>
      <c r="H27" s="3"/>
      <c r="O27" s="3"/>
    </row>
    <row r="28" spans="1:8" ht="21" customHeight="1" thickBot="1">
      <c r="A28" s="73"/>
      <c r="B28" s="138"/>
      <c r="C28" s="106" t="s">
        <v>101</v>
      </c>
      <c r="D28" s="107">
        <v>178</v>
      </c>
      <c r="E28" s="108">
        <v>471</v>
      </c>
      <c r="F28" s="109">
        <f t="shared" si="0"/>
        <v>0.37791932059447986</v>
      </c>
      <c r="G28" s="3"/>
      <c r="H28" s="3"/>
    </row>
    <row r="29" spans="1:8" ht="21" customHeight="1" thickBot="1">
      <c r="A29" s="73"/>
      <c r="B29" s="136"/>
      <c r="C29" s="94" t="s">
        <v>94</v>
      </c>
      <c r="D29" s="95">
        <v>65</v>
      </c>
      <c r="E29" s="96">
        <v>206</v>
      </c>
      <c r="F29" s="97">
        <f t="shared" si="0"/>
        <v>0.3155339805825243</v>
      </c>
      <c r="G29" s="3"/>
      <c r="H29" s="3"/>
    </row>
    <row r="30" spans="1:8" ht="21" customHeight="1" thickBot="1">
      <c r="A30" s="73"/>
      <c r="B30" s="136"/>
      <c r="C30" s="94" t="s">
        <v>82</v>
      </c>
      <c r="D30" s="95">
        <v>42</v>
      </c>
      <c r="E30" s="96">
        <v>260</v>
      </c>
      <c r="F30" s="97">
        <f t="shared" si="0"/>
        <v>0.16153846153846155</v>
      </c>
      <c r="G30" s="3"/>
      <c r="H30" s="3"/>
    </row>
    <row r="31" spans="1:8" ht="21" customHeight="1" thickBot="1">
      <c r="A31" s="73"/>
      <c r="B31" s="136"/>
      <c r="C31" s="94" t="s">
        <v>75</v>
      </c>
      <c r="D31" s="95">
        <v>36</v>
      </c>
      <c r="E31" s="96">
        <v>151</v>
      </c>
      <c r="F31" s="97">
        <f t="shared" si="0"/>
        <v>0.23841059602649006</v>
      </c>
      <c r="G31" s="3"/>
      <c r="H31" s="3"/>
    </row>
    <row r="32" spans="1:8" ht="21" customHeight="1" thickBot="1">
      <c r="A32" s="73"/>
      <c r="B32" s="136"/>
      <c r="C32" s="94" t="s">
        <v>88</v>
      </c>
      <c r="D32" s="95">
        <v>39</v>
      </c>
      <c r="E32" s="96">
        <v>142</v>
      </c>
      <c r="F32" s="97">
        <f t="shared" si="0"/>
        <v>0.2746478873239437</v>
      </c>
      <c r="G32" s="3"/>
      <c r="H32" s="3"/>
    </row>
    <row r="33" spans="1:8" ht="21" customHeight="1" thickBot="1">
      <c r="A33" s="73"/>
      <c r="B33" s="136"/>
      <c r="C33" s="94" t="s">
        <v>55</v>
      </c>
      <c r="D33" s="95">
        <v>75</v>
      </c>
      <c r="E33" s="96">
        <v>247</v>
      </c>
      <c r="F33" s="97">
        <f t="shared" si="0"/>
        <v>0.30364372469635625</v>
      </c>
      <c r="G33" s="3"/>
      <c r="H33" s="3"/>
    </row>
    <row r="34" spans="1:8" ht="21" customHeight="1" thickBot="1">
      <c r="A34" s="73"/>
      <c r="B34" s="136"/>
      <c r="C34" s="94" t="s">
        <v>91</v>
      </c>
      <c r="D34" s="95">
        <v>52</v>
      </c>
      <c r="E34" s="96">
        <v>164</v>
      </c>
      <c r="F34" s="97">
        <f t="shared" si="0"/>
        <v>0.3170731707317073</v>
      </c>
      <c r="G34" s="3"/>
      <c r="H34" s="3"/>
    </row>
    <row r="35" spans="1:8" ht="21" customHeight="1" thickBot="1">
      <c r="A35" s="73"/>
      <c r="B35" s="136"/>
      <c r="C35" s="94" t="s">
        <v>42</v>
      </c>
      <c r="D35" s="95">
        <v>64</v>
      </c>
      <c r="E35" s="96">
        <v>262</v>
      </c>
      <c r="F35" s="97">
        <f t="shared" si="0"/>
        <v>0.24427480916030533</v>
      </c>
      <c r="G35" s="3"/>
      <c r="H35" s="3"/>
    </row>
    <row r="36" spans="1:8" ht="21" customHeight="1" thickBot="1">
      <c r="A36" s="73"/>
      <c r="B36" s="136"/>
      <c r="C36" s="94" t="s">
        <v>102</v>
      </c>
      <c r="D36" s="95">
        <v>1430</v>
      </c>
      <c r="E36" s="96">
        <v>7935</v>
      </c>
      <c r="F36" s="97">
        <f t="shared" si="0"/>
        <v>0.18021424070573408</v>
      </c>
      <c r="G36" s="3"/>
      <c r="H36" s="3"/>
    </row>
    <row r="37" spans="1:8" ht="21" customHeight="1" thickBot="1">
      <c r="A37" s="73"/>
      <c r="B37" s="136"/>
      <c r="C37" s="94" t="s">
        <v>70</v>
      </c>
      <c r="D37" s="95">
        <v>28</v>
      </c>
      <c r="E37" s="96">
        <v>133</v>
      </c>
      <c r="F37" s="97">
        <f t="shared" si="0"/>
        <v>0.21052631578947367</v>
      </c>
      <c r="G37" s="3"/>
      <c r="H37" s="3"/>
    </row>
    <row r="38" spans="1:8" ht="19.5" customHeight="1" thickBot="1">
      <c r="A38" s="73"/>
      <c r="B38" s="136"/>
      <c r="C38" s="94" t="s">
        <v>93</v>
      </c>
      <c r="D38" s="95">
        <v>20</v>
      </c>
      <c r="E38" s="96">
        <v>178</v>
      </c>
      <c r="F38" s="97">
        <f t="shared" si="0"/>
        <v>0.11235955056179775</v>
      </c>
      <c r="G38" s="3"/>
      <c r="H38" s="3"/>
    </row>
    <row r="39" spans="1:8" ht="19.5" customHeight="1" thickBot="1">
      <c r="A39" s="73"/>
      <c r="B39" s="136"/>
      <c r="C39" s="94" t="s">
        <v>33</v>
      </c>
      <c r="D39" s="95">
        <v>9</v>
      </c>
      <c r="E39" s="96">
        <v>59</v>
      </c>
      <c r="F39" s="97">
        <f t="shared" si="0"/>
        <v>0.15254237288135594</v>
      </c>
      <c r="G39" s="3"/>
      <c r="H39" s="3"/>
    </row>
    <row r="40" spans="1:8" ht="19.5" customHeight="1" thickBot="1">
      <c r="A40" s="73"/>
      <c r="B40" s="136"/>
      <c r="C40" s="94" t="s">
        <v>103</v>
      </c>
      <c r="D40" s="95">
        <v>21</v>
      </c>
      <c r="E40" s="96">
        <v>222</v>
      </c>
      <c r="F40" s="97">
        <f t="shared" si="0"/>
        <v>0.0945945945945946</v>
      </c>
      <c r="G40" s="3"/>
      <c r="H40" s="3"/>
    </row>
    <row r="41" spans="1:8" ht="19.5" customHeight="1" thickBot="1">
      <c r="A41" s="73"/>
      <c r="B41" s="144" t="s">
        <v>3</v>
      </c>
      <c r="C41" s="94" t="s">
        <v>104</v>
      </c>
      <c r="D41" s="95">
        <v>23</v>
      </c>
      <c r="E41" s="96">
        <v>150</v>
      </c>
      <c r="F41" s="97">
        <f t="shared" si="0"/>
        <v>0.15333333333333332</v>
      </c>
      <c r="G41" s="3"/>
      <c r="H41" s="3"/>
    </row>
    <row r="42" spans="1:8" ht="19.5" customHeight="1" thickBot="1">
      <c r="A42" s="73"/>
      <c r="B42" s="135">
        <v>0.189</v>
      </c>
      <c r="C42" s="94" t="s">
        <v>74</v>
      </c>
      <c r="D42" s="95">
        <v>16</v>
      </c>
      <c r="E42" s="96">
        <v>59</v>
      </c>
      <c r="F42" s="97">
        <f t="shared" si="0"/>
        <v>0.2711864406779661</v>
      </c>
      <c r="G42" s="3"/>
      <c r="H42" s="3"/>
    </row>
    <row r="43" spans="1:8" ht="19.5" customHeight="1" thickBot="1">
      <c r="A43" s="73"/>
      <c r="B43" s="139"/>
      <c r="C43" s="127" t="s">
        <v>69</v>
      </c>
      <c r="D43" s="128">
        <v>18</v>
      </c>
      <c r="E43" s="129">
        <v>47</v>
      </c>
      <c r="F43" s="130">
        <f t="shared" si="0"/>
        <v>0.3829787234042553</v>
      </c>
      <c r="G43" s="3"/>
      <c r="H43" s="3"/>
    </row>
    <row r="44" spans="1:8" ht="19.5" customHeight="1" thickBot="1">
      <c r="A44" s="73"/>
      <c r="B44" s="136"/>
      <c r="C44" s="114" t="s">
        <v>48</v>
      </c>
      <c r="D44" s="115">
        <v>61</v>
      </c>
      <c r="E44" s="116">
        <v>259</v>
      </c>
      <c r="F44" s="117">
        <f t="shared" si="0"/>
        <v>0.23552123552123552</v>
      </c>
      <c r="G44" s="3"/>
      <c r="H44" s="3"/>
    </row>
    <row r="45" spans="1:8" ht="19.5" customHeight="1" thickBot="1">
      <c r="A45" s="73"/>
      <c r="B45" s="136"/>
      <c r="C45" s="102" t="s">
        <v>47</v>
      </c>
      <c r="D45" s="103">
        <v>86</v>
      </c>
      <c r="E45" s="104">
        <v>292</v>
      </c>
      <c r="F45" s="105">
        <f t="shared" si="0"/>
        <v>0.2945205479452055</v>
      </c>
      <c r="G45" s="3"/>
      <c r="H45" s="3"/>
    </row>
    <row r="46" spans="1:8" ht="19.5" customHeight="1" thickBot="1">
      <c r="A46" s="73"/>
      <c r="B46" s="136"/>
      <c r="C46" s="94" t="s">
        <v>81</v>
      </c>
      <c r="D46" s="95">
        <v>72</v>
      </c>
      <c r="E46" s="96">
        <v>335</v>
      </c>
      <c r="F46" s="97">
        <f t="shared" si="0"/>
        <v>0.21492537313432836</v>
      </c>
      <c r="G46" s="3"/>
      <c r="H46" s="3"/>
    </row>
    <row r="47" spans="1:8" ht="21" customHeight="1" thickBot="1">
      <c r="A47" s="73"/>
      <c r="B47" s="136"/>
      <c r="C47" s="94" t="s">
        <v>83</v>
      </c>
      <c r="D47" s="95">
        <v>64</v>
      </c>
      <c r="E47" s="96">
        <v>360</v>
      </c>
      <c r="F47" s="97">
        <f t="shared" si="0"/>
        <v>0.17777777777777778</v>
      </c>
      <c r="G47" s="3"/>
      <c r="H47" s="3"/>
    </row>
    <row r="48" spans="1:8" ht="21" customHeight="1" thickBot="1">
      <c r="A48" s="73"/>
      <c r="B48" s="136"/>
      <c r="C48" s="94" t="s">
        <v>89</v>
      </c>
      <c r="D48" s="95">
        <v>33</v>
      </c>
      <c r="E48" s="96">
        <v>132</v>
      </c>
      <c r="F48" s="97">
        <f t="shared" si="0"/>
        <v>0.25</v>
      </c>
      <c r="G48" s="3"/>
      <c r="H48" s="3"/>
    </row>
    <row r="49" spans="1:8" ht="21" customHeight="1" thickBot="1">
      <c r="A49" s="73"/>
      <c r="B49" s="136"/>
      <c r="C49" s="94" t="s">
        <v>39</v>
      </c>
      <c r="D49" s="95">
        <v>148</v>
      </c>
      <c r="E49" s="96">
        <v>599</v>
      </c>
      <c r="F49" s="97">
        <f t="shared" si="0"/>
        <v>0.24707846410684475</v>
      </c>
      <c r="G49" s="3"/>
      <c r="H49" s="3"/>
    </row>
    <row r="50" spans="1:8" ht="21" customHeight="1" thickBot="1">
      <c r="A50" s="73"/>
      <c r="B50" s="134"/>
      <c r="C50" s="94" t="s">
        <v>105</v>
      </c>
      <c r="D50" s="95">
        <v>15</v>
      </c>
      <c r="E50" s="96">
        <v>178</v>
      </c>
      <c r="F50" s="97">
        <f t="shared" si="0"/>
        <v>0.08426966292134831</v>
      </c>
      <c r="G50" s="3"/>
      <c r="H50" s="3"/>
    </row>
    <row r="51" spans="1:8" ht="21" customHeight="1" thickBot="1">
      <c r="A51" s="73"/>
      <c r="B51" s="140"/>
      <c r="C51" s="94" t="s">
        <v>106</v>
      </c>
      <c r="D51" s="95">
        <v>32</v>
      </c>
      <c r="E51" s="96">
        <v>353</v>
      </c>
      <c r="F51" s="97">
        <f t="shared" si="0"/>
        <v>0.0906515580736544</v>
      </c>
      <c r="G51" s="3"/>
      <c r="H51" s="3"/>
    </row>
    <row r="52" spans="1:8" ht="21" customHeight="1" thickBot="1">
      <c r="A52" s="73"/>
      <c r="B52" s="136"/>
      <c r="C52" s="94" t="s">
        <v>107</v>
      </c>
      <c r="D52" s="95">
        <v>29</v>
      </c>
      <c r="E52" s="96">
        <v>192</v>
      </c>
      <c r="F52" s="97">
        <f t="shared" si="0"/>
        <v>0.15104166666666666</v>
      </c>
      <c r="G52" s="3"/>
      <c r="H52" s="3"/>
    </row>
    <row r="53" spans="1:8" ht="21" customHeight="1" thickBot="1">
      <c r="A53" s="73"/>
      <c r="B53" s="136"/>
      <c r="C53" s="94" t="s">
        <v>108</v>
      </c>
      <c r="D53" s="95">
        <v>39</v>
      </c>
      <c r="E53" s="96">
        <v>250</v>
      </c>
      <c r="F53" s="97">
        <f t="shared" si="0"/>
        <v>0.156</v>
      </c>
      <c r="G53" s="3"/>
      <c r="H53" s="3"/>
    </row>
    <row r="54" spans="1:8" ht="21" customHeight="1" thickBot="1">
      <c r="A54" s="73"/>
      <c r="B54" s="136"/>
      <c r="C54" s="94" t="s">
        <v>109</v>
      </c>
      <c r="D54" s="95">
        <v>28</v>
      </c>
      <c r="E54" s="96">
        <v>175</v>
      </c>
      <c r="F54" s="97">
        <f t="shared" si="0"/>
        <v>0.16</v>
      </c>
      <c r="G54" s="3"/>
      <c r="H54" s="3"/>
    </row>
    <row r="55" spans="1:8" ht="21" customHeight="1" thickBot="1">
      <c r="A55" s="73"/>
      <c r="B55" s="136"/>
      <c r="C55" s="94" t="s">
        <v>110</v>
      </c>
      <c r="D55" s="95">
        <v>12</v>
      </c>
      <c r="E55" s="96">
        <v>291</v>
      </c>
      <c r="F55" s="97">
        <f t="shared" si="0"/>
        <v>0.041237113402061855</v>
      </c>
      <c r="G55" s="3"/>
      <c r="H55" s="3"/>
    </row>
    <row r="56" spans="1:8" ht="21" customHeight="1" thickBot="1">
      <c r="A56" s="73"/>
      <c r="B56" s="140"/>
      <c r="C56" s="94" t="s">
        <v>111</v>
      </c>
      <c r="D56" s="95">
        <v>38</v>
      </c>
      <c r="E56" s="96">
        <v>354</v>
      </c>
      <c r="F56" s="97">
        <f t="shared" si="0"/>
        <v>0.10734463276836158</v>
      </c>
      <c r="G56" s="3"/>
      <c r="H56" s="3"/>
    </row>
    <row r="57" spans="1:8" ht="21" customHeight="1" thickBot="1">
      <c r="A57" s="73"/>
      <c r="B57" s="136"/>
      <c r="C57" s="94" t="s">
        <v>112</v>
      </c>
      <c r="D57" s="95">
        <v>28</v>
      </c>
      <c r="E57" s="96">
        <v>283</v>
      </c>
      <c r="F57" s="97">
        <f t="shared" si="0"/>
        <v>0.0989399293286219</v>
      </c>
      <c r="G57" s="3"/>
      <c r="H57" s="3"/>
    </row>
    <row r="58" spans="1:8" ht="21" customHeight="1" thickBot="1">
      <c r="A58" s="73"/>
      <c r="B58" s="141"/>
      <c r="C58" s="110" t="s">
        <v>113</v>
      </c>
      <c r="D58" s="111">
        <v>7</v>
      </c>
      <c r="E58" s="112">
        <v>81</v>
      </c>
      <c r="F58" s="113">
        <f t="shared" si="0"/>
        <v>0.08641975308641975</v>
      </c>
      <c r="G58" s="3"/>
      <c r="H58" s="3"/>
    </row>
    <row r="59" spans="1:8" ht="21" customHeight="1" thickBot="1">
      <c r="A59" s="73"/>
      <c r="B59" s="138"/>
      <c r="C59" s="145" t="s">
        <v>35</v>
      </c>
      <c r="D59" s="107">
        <v>1447</v>
      </c>
      <c r="E59" s="108">
        <v>7834</v>
      </c>
      <c r="F59" s="109">
        <f>D59/E59</f>
        <v>0.18470768445238703</v>
      </c>
      <c r="G59" s="3"/>
      <c r="H59" s="3"/>
    </row>
    <row r="60" spans="1:8" ht="21" customHeight="1" thickBot="1">
      <c r="A60" s="73"/>
      <c r="B60" s="144" t="s">
        <v>6</v>
      </c>
      <c r="C60" s="146" t="s">
        <v>114</v>
      </c>
      <c r="D60" s="95">
        <v>34</v>
      </c>
      <c r="E60" s="96">
        <v>312</v>
      </c>
      <c r="F60" s="97">
        <f>D60/E60</f>
        <v>0.10897435897435898</v>
      </c>
      <c r="G60" s="3"/>
      <c r="H60" s="3"/>
    </row>
    <row r="61" spans="1:8" ht="21" customHeight="1" thickBot="1">
      <c r="A61" s="73"/>
      <c r="B61" s="135">
        <v>0.171</v>
      </c>
      <c r="C61" s="146" t="s">
        <v>36</v>
      </c>
      <c r="D61" s="95">
        <v>195</v>
      </c>
      <c r="E61" s="96">
        <v>1179</v>
      </c>
      <c r="F61" s="97">
        <f>D61/E61</f>
        <v>0.16539440203562342</v>
      </c>
      <c r="G61" s="3"/>
      <c r="H61" s="3"/>
    </row>
    <row r="62" spans="1:8" ht="21" customHeight="1" thickBot="1">
      <c r="A62" s="73"/>
      <c r="B62" s="140"/>
      <c r="C62" s="146" t="s">
        <v>85</v>
      </c>
      <c r="D62" s="95">
        <v>106</v>
      </c>
      <c r="E62" s="96">
        <v>595</v>
      </c>
      <c r="F62" s="97">
        <f>D62/E62</f>
        <v>0.1781512605042017</v>
      </c>
      <c r="G62" s="3"/>
      <c r="H62" s="3"/>
    </row>
    <row r="63" spans="1:8" ht="21" customHeight="1" thickBot="1">
      <c r="A63" s="73"/>
      <c r="B63" s="134"/>
      <c r="C63" s="146" t="s">
        <v>57</v>
      </c>
      <c r="D63" s="95">
        <v>35</v>
      </c>
      <c r="E63" s="96">
        <v>580</v>
      </c>
      <c r="F63" s="97">
        <f>D63/E63</f>
        <v>0.0603448275862069</v>
      </c>
      <c r="G63" s="3"/>
      <c r="H63" s="3"/>
    </row>
    <row r="64" spans="1:8" ht="21" customHeight="1" thickBot="1">
      <c r="A64" s="73"/>
      <c r="B64" s="142"/>
      <c r="C64" s="147" t="s">
        <v>73</v>
      </c>
      <c r="D64" s="111">
        <v>40</v>
      </c>
      <c r="E64" s="112">
        <v>364</v>
      </c>
      <c r="F64" s="113">
        <v>0.11</v>
      </c>
      <c r="G64" s="3"/>
      <c r="H64" s="3"/>
    </row>
    <row r="65" spans="1:8" ht="21" customHeight="1" thickBot="1">
      <c r="A65" s="73"/>
      <c r="B65" s="143" t="s">
        <v>138</v>
      </c>
      <c r="C65" s="106" t="s">
        <v>53</v>
      </c>
      <c r="D65" s="107">
        <v>100</v>
      </c>
      <c r="E65" s="108">
        <v>472</v>
      </c>
      <c r="F65" s="109">
        <f aca="true" t="shared" si="1" ref="F65:F73">D65/E65</f>
        <v>0.211864406779661</v>
      </c>
      <c r="G65" s="3"/>
      <c r="H65" s="3"/>
    </row>
    <row r="66" spans="1:8" ht="21" customHeight="1" thickBot="1">
      <c r="A66" s="73"/>
      <c r="B66" s="135">
        <v>0.102</v>
      </c>
      <c r="C66" s="127" t="s">
        <v>76</v>
      </c>
      <c r="D66" s="128">
        <v>12</v>
      </c>
      <c r="E66" s="129">
        <v>674</v>
      </c>
      <c r="F66" s="130">
        <f t="shared" si="1"/>
        <v>0.017804154302670624</v>
      </c>
      <c r="G66" s="3"/>
      <c r="H66" s="3"/>
    </row>
    <row r="67" spans="1:8" ht="21" customHeight="1" thickBot="1">
      <c r="A67" s="73"/>
      <c r="B67" s="136"/>
      <c r="C67" s="94" t="s">
        <v>84</v>
      </c>
      <c r="D67" s="95">
        <v>54</v>
      </c>
      <c r="E67" s="96">
        <v>732</v>
      </c>
      <c r="F67" s="97">
        <f t="shared" si="1"/>
        <v>0.07377049180327869</v>
      </c>
      <c r="G67" s="3"/>
      <c r="H67" s="3"/>
    </row>
    <row r="68" spans="1:8" ht="21" customHeight="1" thickBot="1">
      <c r="A68" s="73"/>
      <c r="B68" s="137"/>
      <c r="C68" s="110" t="s">
        <v>41</v>
      </c>
      <c r="D68" s="111">
        <v>406</v>
      </c>
      <c r="E68" s="112">
        <v>3712</v>
      </c>
      <c r="F68" s="113">
        <f t="shared" si="1"/>
        <v>0.109375</v>
      </c>
      <c r="G68" s="3"/>
      <c r="H68" s="3"/>
    </row>
    <row r="69" spans="1:8" ht="21" customHeight="1" thickBot="1">
      <c r="A69" s="73"/>
      <c r="B69" s="132"/>
      <c r="C69" s="106" t="s">
        <v>43</v>
      </c>
      <c r="D69" s="107">
        <v>187</v>
      </c>
      <c r="E69" s="108">
        <v>1380</v>
      </c>
      <c r="F69" s="109">
        <f t="shared" si="1"/>
        <v>0.1355072463768116</v>
      </c>
      <c r="G69" s="3"/>
      <c r="H69" s="3"/>
    </row>
    <row r="70" spans="1:8" ht="21" customHeight="1" thickBot="1">
      <c r="A70" s="73"/>
      <c r="B70" s="144" t="s">
        <v>5</v>
      </c>
      <c r="C70" s="94" t="s">
        <v>45</v>
      </c>
      <c r="D70" s="95">
        <v>56</v>
      </c>
      <c r="E70" s="96">
        <v>272</v>
      </c>
      <c r="F70" s="97">
        <f t="shared" si="1"/>
        <v>0.20588235294117646</v>
      </c>
      <c r="G70" s="3"/>
      <c r="H70" s="3"/>
    </row>
    <row r="71" spans="1:8" ht="21" customHeight="1" thickBot="1">
      <c r="A71" s="73"/>
      <c r="B71" s="135">
        <v>0.131</v>
      </c>
      <c r="C71" s="94" t="s">
        <v>44</v>
      </c>
      <c r="D71" s="95">
        <v>52</v>
      </c>
      <c r="E71" s="96">
        <v>464</v>
      </c>
      <c r="F71" s="97">
        <f t="shared" si="1"/>
        <v>0.11206896551724138</v>
      </c>
      <c r="G71" s="3"/>
      <c r="H71" s="3"/>
    </row>
    <row r="72" spans="1:8" ht="21" customHeight="1" thickBot="1">
      <c r="A72" s="73"/>
      <c r="B72" s="139"/>
      <c r="C72" s="94" t="s">
        <v>65</v>
      </c>
      <c r="D72" s="95">
        <v>29</v>
      </c>
      <c r="E72" s="96">
        <v>307</v>
      </c>
      <c r="F72" s="97">
        <f t="shared" si="1"/>
        <v>0.09446254071661238</v>
      </c>
      <c r="G72" s="3"/>
      <c r="H72" s="3"/>
    </row>
    <row r="73" spans="1:8" ht="21" customHeight="1" thickBot="1">
      <c r="A73" s="74"/>
      <c r="B73" s="137"/>
      <c r="C73" s="110" t="s">
        <v>139</v>
      </c>
      <c r="D73" s="111">
        <v>11</v>
      </c>
      <c r="E73" s="112">
        <v>127</v>
      </c>
      <c r="F73" s="113">
        <f>D73/E73</f>
        <v>0.08661417322834646</v>
      </c>
      <c r="G73" s="3"/>
      <c r="H73" s="3"/>
    </row>
    <row r="74" spans="1:8" ht="21" customHeight="1" thickBot="1" thickTop="1">
      <c r="A74" s="75" t="s">
        <v>117</v>
      </c>
      <c r="B74" s="132"/>
      <c r="C74" s="106" t="s">
        <v>34</v>
      </c>
      <c r="D74" s="107">
        <v>204</v>
      </c>
      <c r="E74" s="108">
        <v>549</v>
      </c>
      <c r="F74" s="109">
        <f aca="true" t="shared" si="2" ref="F74:F102">D74/E74</f>
        <v>0.37158469945355194</v>
      </c>
      <c r="G74" s="3"/>
      <c r="H74" s="3"/>
    </row>
    <row r="75" spans="1:8" ht="21" customHeight="1" thickBot="1">
      <c r="A75" s="76"/>
      <c r="B75" s="140"/>
      <c r="C75" s="114" t="s">
        <v>14</v>
      </c>
      <c r="D75" s="115">
        <v>128</v>
      </c>
      <c r="E75" s="116">
        <v>438</v>
      </c>
      <c r="F75" s="117">
        <f t="shared" si="2"/>
        <v>0.2922374429223744</v>
      </c>
      <c r="G75" s="3"/>
      <c r="H75" s="3"/>
    </row>
    <row r="76" spans="1:8" ht="21" customHeight="1" thickBot="1">
      <c r="A76" s="76"/>
      <c r="B76" s="136"/>
      <c r="C76" s="102" t="s">
        <v>16</v>
      </c>
      <c r="D76" s="103">
        <v>119</v>
      </c>
      <c r="E76" s="104">
        <v>411</v>
      </c>
      <c r="F76" s="105">
        <f t="shared" si="2"/>
        <v>0.2895377128953771</v>
      </c>
      <c r="G76" s="3"/>
      <c r="H76" s="3"/>
    </row>
    <row r="77" spans="1:8" ht="21" customHeight="1" thickBot="1">
      <c r="A77" s="76"/>
      <c r="B77" s="144" t="s">
        <v>7</v>
      </c>
      <c r="C77" s="94" t="s">
        <v>19</v>
      </c>
      <c r="D77" s="95">
        <v>185</v>
      </c>
      <c r="E77" s="96">
        <v>479</v>
      </c>
      <c r="F77" s="97">
        <f t="shared" si="2"/>
        <v>0.3862212943632568</v>
      </c>
      <c r="G77" s="3"/>
      <c r="H77" s="3"/>
    </row>
    <row r="78" spans="1:8" ht="21" customHeight="1" thickBot="1">
      <c r="A78" s="76"/>
      <c r="B78" s="135">
        <v>0.35515722315053927</v>
      </c>
      <c r="C78" s="94" t="s">
        <v>21</v>
      </c>
      <c r="D78" s="95">
        <v>294</v>
      </c>
      <c r="E78" s="96">
        <v>889</v>
      </c>
      <c r="F78" s="97">
        <f t="shared" si="2"/>
        <v>0.33070866141732286</v>
      </c>
      <c r="G78" s="3"/>
      <c r="H78" s="3"/>
    </row>
    <row r="79" spans="1:8" ht="21" customHeight="1" thickBot="1">
      <c r="A79" s="76"/>
      <c r="B79" s="139"/>
      <c r="C79" s="123" t="s">
        <v>15</v>
      </c>
      <c r="D79" s="124">
        <v>184</v>
      </c>
      <c r="E79" s="125">
        <v>291</v>
      </c>
      <c r="F79" s="126">
        <f t="shared" si="2"/>
        <v>0.6323024054982818</v>
      </c>
      <c r="G79" s="3"/>
      <c r="H79" s="3"/>
    </row>
    <row r="80" spans="1:8" ht="21" customHeight="1" thickBot="1">
      <c r="A80" s="76"/>
      <c r="B80" s="136"/>
      <c r="C80" s="119" t="s">
        <v>31</v>
      </c>
      <c r="D80" s="120">
        <v>460</v>
      </c>
      <c r="E80" s="121">
        <v>1377</v>
      </c>
      <c r="F80" s="122">
        <f t="shared" si="2"/>
        <v>0.33405954974582425</v>
      </c>
      <c r="G80" s="3"/>
      <c r="H80" s="3"/>
    </row>
    <row r="81" spans="1:8" ht="21" customHeight="1" thickBot="1">
      <c r="A81" s="76"/>
      <c r="B81" s="136"/>
      <c r="C81" s="102" t="s">
        <v>20</v>
      </c>
      <c r="D81" s="103">
        <v>375</v>
      </c>
      <c r="E81" s="104">
        <v>1189</v>
      </c>
      <c r="F81" s="105">
        <f t="shared" si="2"/>
        <v>0.3153910849453322</v>
      </c>
      <c r="G81" s="3"/>
      <c r="H81" s="3"/>
    </row>
    <row r="82" spans="1:8" ht="21" customHeight="1" thickBot="1">
      <c r="A82" s="76"/>
      <c r="B82" s="136"/>
      <c r="C82" s="94" t="s">
        <v>30</v>
      </c>
      <c r="D82" s="95">
        <v>195</v>
      </c>
      <c r="E82" s="96">
        <v>481</v>
      </c>
      <c r="F82" s="118">
        <f t="shared" si="2"/>
        <v>0.40540540540540543</v>
      </c>
      <c r="G82" s="3"/>
      <c r="H82" s="3"/>
    </row>
    <row r="83" spans="1:8" ht="21" customHeight="1" thickBot="1">
      <c r="A83" s="76"/>
      <c r="B83" s="137"/>
      <c r="C83" s="110" t="s">
        <v>95</v>
      </c>
      <c r="D83" s="111">
        <v>194</v>
      </c>
      <c r="E83" s="112">
        <v>479</v>
      </c>
      <c r="F83" s="113">
        <f t="shared" si="2"/>
        <v>0.40501043841336115</v>
      </c>
      <c r="G83" s="3"/>
      <c r="H83" s="3"/>
    </row>
    <row r="84" spans="1:8" ht="21" customHeight="1" thickBot="1">
      <c r="A84" s="76"/>
      <c r="B84" s="132"/>
      <c r="C84" s="106" t="s">
        <v>59</v>
      </c>
      <c r="D84" s="107">
        <v>215</v>
      </c>
      <c r="E84" s="108">
        <v>456</v>
      </c>
      <c r="F84" s="109">
        <f t="shared" si="2"/>
        <v>0.47149122807017546</v>
      </c>
      <c r="G84" s="3"/>
      <c r="H84" s="3"/>
    </row>
    <row r="85" spans="1:8" ht="21" customHeight="1" thickBot="1">
      <c r="A85" s="76"/>
      <c r="B85" s="140"/>
      <c r="C85" s="94" t="s">
        <v>23</v>
      </c>
      <c r="D85" s="95">
        <v>70</v>
      </c>
      <c r="E85" s="96">
        <v>316</v>
      </c>
      <c r="F85" s="97">
        <f t="shared" si="2"/>
        <v>0.22151898734177214</v>
      </c>
      <c r="G85" s="3"/>
      <c r="H85" s="3"/>
    </row>
    <row r="86" spans="1:8" ht="21" customHeight="1" thickBot="1">
      <c r="A86" s="76"/>
      <c r="B86" s="136"/>
      <c r="C86" s="94" t="s">
        <v>86</v>
      </c>
      <c r="D86" s="95">
        <v>205</v>
      </c>
      <c r="E86" s="96">
        <v>554</v>
      </c>
      <c r="F86" s="97">
        <f t="shared" si="2"/>
        <v>0.3700361010830325</v>
      </c>
      <c r="G86" s="3"/>
      <c r="H86" s="3"/>
    </row>
    <row r="87" spans="1:8" ht="21" customHeight="1" thickBot="1">
      <c r="A87" s="76"/>
      <c r="B87" s="144" t="s">
        <v>9</v>
      </c>
      <c r="C87" s="94" t="s">
        <v>62</v>
      </c>
      <c r="D87" s="95">
        <v>563</v>
      </c>
      <c r="E87" s="96">
        <v>1433</v>
      </c>
      <c r="F87" s="97">
        <f t="shared" si="2"/>
        <v>0.3928820655966504</v>
      </c>
      <c r="G87" s="3"/>
      <c r="H87" s="3"/>
    </row>
    <row r="88" spans="1:8" ht="21" customHeight="1" thickBot="1">
      <c r="A88" s="76"/>
      <c r="B88" s="135">
        <v>0.36986027944111777</v>
      </c>
      <c r="C88" s="94" t="s">
        <v>22</v>
      </c>
      <c r="D88" s="95">
        <v>154</v>
      </c>
      <c r="E88" s="96">
        <v>449</v>
      </c>
      <c r="F88" s="97">
        <f t="shared" si="2"/>
        <v>0.3429844097995546</v>
      </c>
      <c r="G88" s="3"/>
      <c r="H88" s="3"/>
    </row>
    <row r="89" spans="1:8" ht="21" customHeight="1" thickBot="1">
      <c r="A89" s="76"/>
      <c r="B89" s="139"/>
      <c r="C89" s="114" t="s">
        <v>13</v>
      </c>
      <c r="D89" s="115">
        <v>56</v>
      </c>
      <c r="E89" s="116">
        <v>184</v>
      </c>
      <c r="F89" s="117">
        <f t="shared" si="2"/>
        <v>0.30434782608695654</v>
      </c>
      <c r="G89" s="3"/>
      <c r="H89" s="3"/>
    </row>
    <row r="90" spans="1:8" ht="21" customHeight="1" thickBot="1">
      <c r="A90" s="76"/>
      <c r="B90" s="136"/>
      <c r="C90" s="102" t="s">
        <v>26</v>
      </c>
      <c r="D90" s="103">
        <v>70</v>
      </c>
      <c r="E90" s="104">
        <v>366</v>
      </c>
      <c r="F90" s="105">
        <f t="shared" si="2"/>
        <v>0.1912568306010929</v>
      </c>
      <c r="G90" s="3"/>
      <c r="H90" s="3"/>
    </row>
    <row r="91" spans="1:8" ht="21" customHeight="1" thickBot="1">
      <c r="A91" s="76"/>
      <c r="B91" s="136"/>
      <c r="C91" s="94" t="s">
        <v>28</v>
      </c>
      <c r="D91" s="95">
        <v>234</v>
      </c>
      <c r="E91" s="96">
        <v>631</v>
      </c>
      <c r="F91" s="97">
        <f t="shared" si="2"/>
        <v>0.37083993660855785</v>
      </c>
      <c r="G91" s="3"/>
      <c r="H91" s="3"/>
    </row>
    <row r="92" spans="1:8" ht="21" customHeight="1" thickBot="1">
      <c r="A92" s="76"/>
      <c r="B92" s="137"/>
      <c r="C92" s="110" t="s">
        <v>17</v>
      </c>
      <c r="D92" s="111">
        <v>286</v>
      </c>
      <c r="E92" s="112">
        <v>621</v>
      </c>
      <c r="F92" s="113">
        <f t="shared" si="2"/>
        <v>0.4605475040257649</v>
      </c>
      <c r="G92" s="3"/>
      <c r="H92" s="3"/>
    </row>
    <row r="93" spans="1:8" ht="21" customHeight="1" thickBot="1">
      <c r="A93" s="76"/>
      <c r="B93" s="132"/>
      <c r="C93" s="106" t="s">
        <v>78</v>
      </c>
      <c r="D93" s="107">
        <v>555</v>
      </c>
      <c r="E93" s="108">
        <v>1551</v>
      </c>
      <c r="F93" s="109">
        <f t="shared" si="2"/>
        <v>0.3578336557059961</v>
      </c>
      <c r="G93" s="3"/>
      <c r="H93" s="3"/>
    </row>
    <row r="94" spans="1:8" ht="21" customHeight="1" thickBot="1">
      <c r="A94" s="76"/>
      <c r="B94" s="135" t="s">
        <v>8</v>
      </c>
      <c r="C94" s="94" t="s">
        <v>25</v>
      </c>
      <c r="D94" s="95">
        <v>144</v>
      </c>
      <c r="E94" s="96">
        <v>473</v>
      </c>
      <c r="F94" s="97">
        <f t="shared" si="2"/>
        <v>0.3044397463002114</v>
      </c>
      <c r="G94" s="3"/>
      <c r="H94" s="3"/>
    </row>
    <row r="95" spans="1:8" ht="21" customHeight="1" thickBot="1">
      <c r="A95" s="76"/>
      <c r="B95" s="135">
        <v>0.31899703987462996</v>
      </c>
      <c r="C95" s="94" t="s">
        <v>90</v>
      </c>
      <c r="D95" s="95">
        <v>126</v>
      </c>
      <c r="E95" s="96">
        <v>372</v>
      </c>
      <c r="F95" s="97">
        <f t="shared" si="2"/>
        <v>0.3387096774193548</v>
      </c>
      <c r="G95" s="3"/>
      <c r="H95" s="3"/>
    </row>
    <row r="96" spans="1:8" ht="21" customHeight="1" thickBot="1">
      <c r="A96" s="76"/>
      <c r="B96" s="139"/>
      <c r="C96" s="94" t="s">
        <v>58</v>
      </c>
      <c r="D96" s="95">
        <v>167</v>
      </c>
      <c r="E96" s="96">
        <v>680</v>
      </c>
      <c r="F96" s="97">
        <f t="shared" si="2"/>
        <v>0.24558823529411763</v>
      </c>
      <c r="G96" s="3"/>
      <c r="H96" s="3"/>
    </row>
    <row r="97" spans="1:8" ht="21" customHeight="1" thickBot="1">
      <c r="A97" s="76"/>
      <c r="B97" s="137"/>
      <c r="C97" s="110" t="s">
        <v>77</v>
      </c>
      <c r="D97" s="111">
        <v>840</v>
      </c>
      <c r="E97" s="112">
        <v>2667</v>
      </c>
      <c r="F97" s="113">
        <f t="shared" si="2"/>
        <v>0.31496062992125984</v>
      </c>
      <c r="G97" s="3"/>
      <c r="H97" s="3"/>
    </row>
    <row r="98" spans="1:8" ht="21" customHeight="1" thickBot="1">
      <c r="A98" s="76"/>
      <c r="B98" s="132"/>
      <c r="C98" s="106" t="s">
        <v>29</v>
      </c>
      <c r="D98" s="107">
        <v>174</v>
      </c>
      <c r="E98" s="108">
        <v>478</v>
      </c>
      <c r="F98" s="109">
        <f t="shared" si="2"/>
        <v>0.36401673640167365</v>
      </c>
      <c r="G98" s="3"/>
      <c r="H98" s="3"/>
    </row>
    <row r="99" spans="1:8" ht="21" customHeight="1" thickBot="1">
      <c r="A99" s="76"/>
      <c r="B99" s="135" t="s">
        <v>10</v>
      </c>
      <c r="C99" s="94" t="s">
        <v>32</v>
      </c>
      <c r="D99" s="95">
        <v>67</v>
      </c>
      <c r="E99" s="96">
        <v>298</v>
      </c>
      <c r="F99" s="97">
        <f t="shared" si="2"/>
        <v>0.22483221476510068</v>
      </c>
      <c r="G99" s="3"/>
      <c r="H99" s="3"/>
    </row>
    <row r="100" spans="1:8" ht="21" customHeight="1" thickBot="1">
      <c r="A100" s="76"/>
      <c r="B100" s="135">
        <v>0.292995966263293</v>
      </c>
      <c r="C100" s="94" t="s">
        <v>27</v>
      </c>
      <c r="D100" s="95">
        <v>197</v>
      </c>
      <c r="E100" s="96">
        <v>750</v>
      </c>
      <c r="F100" s="97">
        <f t="shared" si="2"/>
        <v>0.26266666666666666</v>
      </c>
      <c r="G100" s="3"/>
      <c r="H100" s="3"/>
    </row>
    <row r="101" spans="1:8" ht="21" customHeight="1" thickBot="1">
      <c r="A101" s="76"/>
      <c r="B101" s="139"/>
      <c r="C101" s="94" t="s">
        <v>67</v>
      </c>
      <c r="D101" s="95">
        <v>351</v>
      </c>
      <c r="E101" s="96">
        <v>1123</v>
      </c>
      <c r="F101" s="97">
        <f t="shared" si="2"/>
        <v>0.31255565449688333</v>
      </c>
      <c r="G101" s="3"/>
      <c r="H101" s="3"/>
    </row>
    <row r="102" spans="1:8" ht="21" customHeight="1" thickBot="1">
      <c r="A102" s="76"/>
      <c r="B102" s="137"/>
      <c r="C102" s="90" t="s">
        <v>24</v>
      </c>
      <c r="D102" s="91">
        <v>10</v>
      </c>
      <c r="E102" s="92">
        <v>78</v>
      </c>
      <c r="F102" s="93">
        <f>D102/E102</f>
        <v>0.1282051282051282</v>
      </c>
      <c r="G102" s="3"/>
      <c r="H102" s="3"/>
    </row>
    <row r="103" spans="1:8" ht="21" customHeight="1" thickBot="1">
      <c r="A103" s="77" t="s">
        <v>130</v>
      </c>
      <c r="B103" s="83"/>
      <c r="C103" s="70"/>
      <c r="D103" s="86">
        <v>8535</v>
      </c>
      <c r="E103" s="88">
        <v>46447</v>
      </c>
      <c r="F103" s="87">
        <v>0.1837578315068788</v>
      </c>
      <c r="G103" s="3"/>
      <c r="H103" s="3"/>
    </row>
    <row r="104" spans="1:8" ht="21" customHeight="1" thickBot="1">
      <c r="A104" s="77" t="s">
        <v>129</v>
      </c>
      <c r="B104" s="78"/>
      <c r="C104" s="72"/>
      <c r="D104" s="38">
        <v>6822</v>
      </c>
      <c r="E104" s="89">
        <v>20063</v>
      </c>
      <c r="F104" s="30">
        <v>0.34002890893684895</v>
      </c>
      <c r="G104" s="32"/>
      <c r="H104" s="32"/>
    </row>
    <row r="105" spans="1:9" ht="21" customHeight="1" thickBot="1">
      <c r="A105" s="84" t="s">
        <v>120</v>
      </c>
      <c r="B105" s="85"/>
      <c r="C105" s="71"/>
      <c r="D105" s="60">
        <f>D103+D104</f>
        <v>15357</v>
      </c>
      <c r="E105" s="60">
        <f>E103+E104</f>
        <v>66510</v>
      </c>
      <c r="F105" s="67">
        <f>D105/E105</f>
        <v>0.2308976093820478</v>
      </c>
      <c r="G105" s="3"/>
      <c r="I105" s="3"/>
    </row>
    <row r="106" ht="13.5">
      <c r="F106" s="53" t="s">
        <v>140</v>
      </c>
    </row>
  </sheetData>
  <sheetProtection/>
  <mergeCells count="5">
    <mergeCell ref="A3:A73"/>
    <mergeCell ref="A74:A102"/>
    <mergeCell ref="A103:B103"/>
    <mergeCell ref="A104:B104"/>
    <mergeCell ref="A105:B105"/>
  </mergeCells>
  <printOptions/>
  <pageMargins left="1.21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CLKN5208</dc:creator>
  <cp:keywords/>
  <dc:description/>
  <cp:lastModifiedBy>J18113</cp:lastModifiedBy>
  <cp:lastPrinted>2018-05-30T08:07:44Z</cp:lastPrinted>
  <dcterms:created xsi:type="dcterms:W3CDTF">2007-08-27T08:39:22Z</dcterms:created>
  <dcterms:modified xsi:type="dcterms:W3CDTF">2023-12-13T02:43:22Z</dcterms:modified>
  <cp:category/>
  <cp:version/>
  <cp:contentType/>
  <cp:contentStatus/>
</cp:coreProperties>
</file>